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Other\SAMS\SAMS\Post-review Gini Data\LE Polity\"/>
    </mc:Choice>
  </mc:AlternateContent>
  <xr:revisionPtr revIDLastSave="0" documentId="13_ncr:1_{BF78FEB0-B21D-49A8-8F7B-045196B7BE1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Los Encuentros Structure Volum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85" i="2" l="1"/>
  <c r="C585" i="2"/>
  <c r="E584" i="2"/>
  <c r="F585" i="2" s="1"/>
  <c r="C584" i="2"/>
  <c r="D585" i="2" s="1"/>
  <c r="E583" i="2"/>
  <c r="C583" i="2"/>
  <c r="E582" i="2"/>
  <c r="C582" i="2"/>
  <c r="D583" i="2" s="1"/>
  <c r="E581" i="2"/>
  <c r="C581" i="2"/>
  <c r="D582" i="2" s="1"/>
  <c r="E580" i="2"/>
  <c r="F581" i="2" s="1"/>
  <c r="C580" i="2"/>
  <c r="E579" i="2"/>
  <c r="C579" i="2"/>
  <c r="D580" i="2" s="1"/>
  <c r="E578" i="2"/>
  <c r="F579" i="2" s="1"/>
  <c r="C578" i="2"/>
  <c r="D579" i="2" s="1"/>
  <c r="E577" i="2"/>
  <c r="C577" i="2"/>
  <c r="D578" i="2" s="1"/>
  <c r="E576" i="2"/>
  <c r="F577" i="2" s="1"/>
  <c r="C576" i="2"/>
  <c r="D577" i="2" s="1"/>
  <c r="E575" i="2"/>
  <c r="C575" i="2"/>
  <c r="E574" i="2"/>
  <c r="F575" i="2" s="1"/>
  <c r="C574" i="2"/>
  <c r="D575" i="2" s="1"/>
  <c r="E573" i="2"/>
  <c r="C573" i="2"/>
  <c r="E572" i="2"/>
  <c r="F573" i="2" s="1"/>
  <c r="C572" i="2"/>
  <c r="D573" i="2" s="1"/>
  <c r="E571" i="2"/>
  <c r="C571" i="2"/>
  <c r="E570" i="2"/>
  <c r="F571" i="2" s="1"/>
  <c r="C570" i="2"/>
  <c r="D571" i="2" s="1"/>
  <c r="E569" i="2"/>
  <c r="C569" i="2"/>
  <c r="D570" i="2" s="1"/>
  <c r="E568" i="2"/>
  <c r="F569" i="2" s="1"/>
  <c r="C568" i="2"/>
  <c r="D569" i="2" s="1"/>
  <c r="E567" i="2"/>
  <c r="C567" i="2"/>
  <c r="E566" i="2"/>
  <c r="F567" i="2" s="1"/>
  <c r="C566" i="2"/>
  <c r="D567" i="2" s="1"/>
  <c r="E565" i="2"/>
  <c r="C565" i="2"/>
  <c r="D566" i="2" s="1"/>
  <c r="E564" i="2"/>
  <c r="F565" i="2" s="1"/>
  <c r="C564" i="2"/>
  <c r="D565" i="2" s="1"/>
  <c r="E563" i="2"/>
  <c r="C563" i="2"/>
  <c r="E562" i="2"/>
  <c r="F563" i="2" s="1"/>
  <c r="C562" i="2"/>
  <c r="D563" i="2" s="1"/>
  <c r="E561" i="2"/>
  <c r="C561" i="2"/>
  <c r="D562" i="2" s="1"/>
  <c r="E560" i="2"/>
  <c r="F561" i="2" s="1"/>
  <c r="C560" i="2"/>
  <c r="D561" i="2" s="1"/>
  <c r="E559" i="2"/>
  <c r="C559" i="2"/>
  <c r="E558" i="2"/>
  <c r="F559" i="2" s="1"/>
  <c r="C558" i="2"/>
  <c r="D559" i="2" s="1"/>
  <c r="E557" i="2"/>
  <c r="C557" i="2"/>
  <c r="D558" i="2" s="1"/>
  <c r="E556" i="2"/>
  <c r="F557" i="2" s="1"/>
  <c r="C556" i="2"/>
  <c r="D557" i="2" s="1"/>
  <c r="E555" i="2"/>
  <c r="C555" i="2"/>
  <c r="D556" i="2" s="1"/>
  <c r="E554" i="2"/>
  <c r="F555" i="2" s="1"/>
  <c r="C554" i="2"/>
  <c r="E553" i="2"/>
  <c r="C553" i="2"/>
  <c r="E552" i="2"/>
  <c r="C552" i="2"/>
  <c r="D553" i="2" s="1"/>
  <c r="E551" i="2"/>
  <c r="C551" i="2"/>
  <c r="E550" i="2"/>
  <c r="F551" i="2" s="1"/>
  <c r="C550" i="2"/>
  <c r="E549" i="2"/>
  <c r="C549" i="2"/>
  <c r="D550" i="2" s="1"/>
  <c r="E548" i="2"/>
  <c r="C548" i="2"/>
  <c r="D549" i="2" s="1"/>
  <c r="E547" i="2"/>
  <c r="C547" i="2"/>
  <c r="E546" i="2"/>
  <c r="C546" i="2"/>
  <c r="D547" i="2" s="1"/>
  <c r="E545" i="2"/>
  <c r="C545" i="2"/>
  <c r="D546" i="2" s="1"/>
  <c r="E544" i="2"/>
  <c r="F545" i="2" s="1"/>
  <c r="C544" i="2"/>
  <c r="E543" i="2"/>
  <c r="C543" i="2"/>
  <c r="E542" i="2"/>
  <c r="C542" i="2"/>
  <c r="D543" i="2" s="1"/>
  <c r="E541" i="2"/>
  <c r="C541" i="2"/>
  <c r="E540" i="2"/>
  <c r="C540" i="2"/>
  <c r="D541" i="2" s="1"/>
  <c r="E539" i="2"/>
  <c r="C539" i="2"/>
  <c r="E538" i="2"/>
  <c r="C538" i="2"/>
  <c r="D539" i="2" s="1"/>
  <c r="E537" i="2"/>
  <c r="D537" i="2"/>
  <c r="C537" i="2"/>
  <c r="E536" i="2"/>
  <c r="F537" i="2" s="1"/>
  <c r="C536" i="2"/>
  <c r="E535" i="2"/>
  <c r="C535" i="2"/>
  <c r="E534" i="2"/>
  <c r="C534" i="2"/>
  <c r="D535" i="2" s="1"/>
  <c r="E533" i="2"/>
  <c r="C533" i="2"/>
  <c r="D534" i="2" s="1"/>
  <c r="E532" i="2"/>
  <c r="C532" i="2"/>
  <c r="D533" i="2" s="1"/>
  <c r="E531" i="2"/>
  <c r="C531" i="2"/>
  <c r="D532" i="2" s="1"/>
  <c r="E530" i="2"/>
  <c r="C530" i="2"/>
  <c r="D531" i="2" s="1"/>
  <c r="E529" i="2"/>
  <c r="C529" i="2"/>
  <c r="E528" i="2"/>
  <c r="C528" i="2"/>
  <c r="D529" i="2" s="1"/>
  <c r="E527" i="2"/>
  <c r="C527" i="2"/>
  <c r="D528" i="2" s="1"/>
  <c r="E526" i="2"/>
  <c r="C526" i="2"/>
  <c r="D527" i="2" s="1"/>
  <c r="E525" i="2"/>
  <c r="C525" i="2"/>
  <c r="D526" i="2" s="1"/>
  <c r="E524" i="2"/>
  <c r="C524" i="2"/>
  <c r="D525" i="2" s="1"/>
  <c r="E523" i="2"/>
  <c r="C523" i="2"/>
  <c r="E522" i="2"/>
  <c r="C522" i="2"/>
  <c r="D523" i="2" s="1"/>
  <c r="E521" i="2"/>
  <c r="C521" i="2"/>
  <c r="D522" i="2" s="1"/>
  <c r="E520" i="2"/>
  <c r="C520" i="2"/>
  <c r="D521" i="2" s="1"/>
  <c r="E519" i="2"/>
  <c r="C519" i="2"/>
  <c r="D520" i="2" s="1"/>
  <c r="E518" i="2"/>
  <c r="C518" i="2"/>
  <c r="E517" i="2"/>
  <c r="C517" i="2"/>
  <c r="E516" i="2"/>
  <c r="C516" i="2"/>
  <c r="E515" i="2"/>
  <c r="C515" i="2"/>
  <c r="E514" i="2"/>
  <c r="C514" i="2"/>
  <c r="D515" i="2" s="1"/>
  <c r="E513" i="2"/>
  <c r="C513" i="2"/>
  <c r="D514" i="2" s="1"/>
  <c r="E512" i="2"/>
  <c r="C512" i="2"/>
  <c r="D513" i="2" s="1"/>
  <c r="E511" i="2"/>
  <c r="C511" i="2"/>
  <c r="E510" i="2"/>
  <c r="C510" i="2"/>
  <c r="D511" i="2" s="1"/>
  <c r="E509" i="2"/>
  <c r="C509" i="2"/>
  <c r="E508" i="2"/>
  <c r="C508" i="2"/>
  <c r="D509" i="2" s="1"/>
  <c r="E507" i="2"/>
  <c r="C507" i="2"/>
  <c r="D508" i="2" s="1"/>
  <c r="E506" i="2"/>
  <c r="C506" i="2"/>
  <c r="D507" i="2" s="1"/>
  <c r="E505" i="2"/>
  <c r="C505" i="2"/>
  <c r="E504" i="2"/>
  <c r="C504" i="2"/>
  <c r="D505" i="2" s="1"/>
  <c r="E503" i="2"/>
  <c r="C503" i="2"/>
  <c r="E502" i="2"/>
  <c r="C502" i="2"/>
  <c r="D503" i="2" s="1"/>
  <c r="E501" i="2"/>
  <c r="C501" i="2"/>
  <c r="D502" i="2" s="1"/>
  <c r="E500" i="2"/>
  <c r="C500" i="2"/>
  <c r="D501" i="2" s="1"/>
  <c r="E499" i="2"/>
  <c r="F500" i="2" s="1"/>
  <c r="C499" i="2"/>
  <c r="D500" i="2" s="1"/>
  <c r="E498" i="2"/>
  <c r="C498" i="2"/>
  <c r="D499" i="2" s="1"/>
  <c r="E497" i="2"/>
  <c r="F498" i="2" s="1"/>
  <c r="C497" i="2"/>
  <c r="D498" i="2" s="1"/>
  <c r="E496" i="2"/>
  <c r="C496" i="2"/>
  <c r="D497" i="2" s="1"/>
  <c r="E495" i="2"/>
  <c r="F496" i="2" s="1"/>
  <c r="C495" i="2"/>
  <c r="D496" i="2" s="1"/>
  <c r="E494" i="2"/>
  <c r="C494" i="2"/>
  <c r="D495" i="2" s="1"/>
  <c r="E493" i="2"/>
  <c r="F494" i="2" s="1"/>
  <c r="C493" i="2"/>
  <c r="D494" i="2" s="1"/>
  <c r="E492" i="2"/>
  <c r="C492" i="2"/>
  <c r="D493" i="2" s="1"/>
  <c r="E491" i="2"/>
  <c r="F492" i="2" s="1"/>
  <c r="C491" i="2"/>
  <c r="D492" i="2" s="1"/>
  <c r="E490" i="2"/>
  <c r="C490" i="2"/>
  <c r="D491" i="2" s="1"/>
  <c r="E489" i="2"/>
  <c r="F490" i="2" s="1"/>
  <c r="C489" i="2"/>
  <c r="D490" i="2" s="1"/>
  <c r="E488" i="2"/>
  <c r="C488" i="2"/>
  <c r="D489" i="2" s="1"/>
  <c r="E487" i="2"/>
  <c r="F488" i="2" s="1"/>
  <c r="C487" i="2"/>
  <c r="D488" i="2" s="1"/>
  <c r="E486" i="2"/>
  <c r="C486" i="2"/>
  <c r="D487" i="2" s="1"/>
  <c r="E485" i="2"/>
  <c r="F486" i="2" s="1"/>
  <c r="C485" i="2"/>
  <c r="D486" i="2" s="1"/>
  <c r="E484" i="2"/>
  <c r="C484" i="2"/>
  <c r="E483" i="2"/>
  <c r="C483" i="2"/>
  <c r="D484" i="2" s="1"/>
  <c r="E482" i="2"/>
  <c r="C482" i="2"/>
  <c r="D483" i="2" s="1"/>
  <c r="E481" i="2"/>
  <c r="C481" i="2"/>
  <c r="D482" i="2" s="1"/>
  <c r="E480" i="2"/>
  <c r="C480" i="2"/>
  <c r="E479" i="2"/>
  <c r="C479" i="2"/>
  <c r="D480" i="2" s="1"/>
  <c r="E478" i="2"/>
  <c r="C478" i="2"/>
  <c r="D479" i="2" s="1"/>
  <c r="E477" i="2"/>
  <c r="F478" i="2" s="1"/>
  <c r="C477" i="2"/>
  <c r="E476" i="2"/>
  <c r="C476" i="2"/>
  <c r="D477" i="2" s="1"/>
  <c r="E475" i="2"/>
  <c r="F476" i="2" s="1"/>
  <c r="C475" i="2"/>
  <c r="D476" i="2" s="1"/>
  <c r="E474" i="2"/>
  <c r="C474" i="2"/>
  <c r="D475" i="2" s="1"/>
  <c r="E473" i="2"/>
  <c r="C473" i="2"/>
  <c r="E472" i="2"/>
  <c r="F473" i="2" s="1"/>
  <c r="C472" i="2"/>
  <c r="E471" i="2"/>
  <c r="C471" i="2"/>
  <c r="D472" i="2" s="1"/>
  <c r="E470" i="2"/>
  <c r="C470" i="2"/>
  <c r="D471" i="2" s="1"/>
  <c r="E469" i="2"/>
  <c r="C469" i="2"/>
  <c r="D470" i="2" s="1"/>
  <c r="E468" i="2"/>
  <c r="F469" i="2" s="1"/>
  <c r="C468" i="2"/>
  <c r="E467" i="2"/>
  <c r="C467" i="2"/>
  <c r="D468" i="2" s="1"/>
  <c r="E466" i="2"/>
  <c r="F467" i="2" s="1"/>
  <c r="C466" i="2"/>
  <c r="D467" i="2" s="1"/>
  <c r="E465" i="2"/>
  <c r="C465" i="2"/>
  <c r="D466" i="2" s="1"/>
  <c r="E464" i="2"/>
  <c r="F465" i="2" s="1"/>
  <c r="C464" i="2"/>
  <c r="E463" i="2"/>
  <c r="C463" i="2"/>
  <c r="D464" i="2" s="1"/>
  <c r="E462" i="2"/>
  <c r="F463" i="2" s="1"/>
  <c r="C462" i="2"/>
  <c r="D463" i="2" s="1"/>
  <c r="E461" i="2"/>
  <c r="C461" i="2"/>
  <c r="E460" i="2"/>
  <c r="F461" i="2" s="1"/>
  <c r="C460" i="2"/>
  <c r="D461" i="2" s="1"/>
  <c r="E459" i="2"/>
  <c r="C459" i="2"/>
  <c r="D460" i="2" s="1"/>
  <c r="E458" i="2"/>
  <c r="C458" i="2"/>
  <c r="D459" i="2" s="1"/>
  <c r="E457" i="2"/>
  <c r="C457" i="2"/>
  <c r="E456" i="2"/>
  <c r="F457" i="2" s="1"/>
  <c r="C456" i="2"/>
  <c r="E455" i="2"/>
  <c r="C455" i="2"/>
  <c r="D456" i="2" s="1"/>
  <c r="E454" i="2"/>
  <c r="C454" i="2"/>
  <c r="D455" i="2" s="1"/>
  <c r="E453" i="2"/>
  <c r="C453" i="2"/>
  <c r="D454" i="2" s="1"/>
  <c r="E452" i="2"/>
  <c r="F453" i="2" s="1"/>
  <c r="C452" i="2"/>
  <c r="E451" i="2"/>
  <c r="C451" i="2"/>
  <c r="D452" i="2" s="1"/>
  <c r="E450" i="2"/>
  <c r="F451" i="2" s="1"/>
  <c r="C450" i="2"/>
  <c r="D451" i="2" s="1"/>
  <c r="E449" i="2"/>
  <c r="C449" i="2"/>
  <c r="D450" i="2" s="1"/>
  <c r="E448" i="2"/>
  <c r="F449" i="2" s="1"/>
  <c r="C448" i="2"/>
  <c r="E447" i="2"/>
  <c r="C447" i="2"/>
  <c r="E446" i="2"/>
  <c r="F447" i="2" s="1"/>
  <c r="C446" i="2"/>
  <c r="D447" i="2" s="1"/>
  <c r="E445" i="2"/>
  <c r="C445" i="2"/>
  <c r="D446" i="2" s="1"/>
  <c r="E444" i="2"/>
  <c r="F445" i="2" s="1"/>
  <c r="C444" i="2"/>
  <c r="D445" i="2" s="1"/>
  <c r="E443" i="2"/>
  <c r="C443" i="2"/>
  <c r="D444" i="2" s="1"/>
  <c r="E442" i="2"/>
  <c r="C442" i="2"/>
  <c r="D443" i="2" s="1"/>
  <c r="E441" i="2"/>
  <c r="C441" i="2"/>
  <c r="E440" i="2"/>
  <c r="C440" i="2"/>
  <c r="D441" i="2" s="1"/>
  <c r="E439" i="2"/>
  <c r="C439" i="2"/>
  <c r="D440" i="2" s="1"/>
  <c r="E438" i="2"/>
  <c r="C438" i="2"/>
  <c r="D439" i="2" s="1"/>
  <c r="E437" i="2"/>
  <c r="C437" i="2"/>
  <c r="D438" i="2" s="1"/>
  <c r="E436" i="2"/>
  <c r="C436" i="2"/>
  <c r="D437" i="2" s="1"/>
  <c r="E435" i="2"/>
  <c r="C435" i="2"/>
  <c r="E434" i="2"/>
  <c r="F435" i="2" s="1"/>
  <c r="C434" i="2"/>
  <c r="E433" i="2"/>
  <c r="C433" i="2"/>
  <c r="E432" i="2"/>
  <c r="C432" i="2"/>
  <c r="D433" i="2" s="1"/>
  <c r="E431" i="2"/>
  <c r="C431" i="2"/>
  <c r="D432" i="2" s="1"/>
  <c r="E430" i="2"/>
  <c r="F431" i="2" s="1"/>
  <c r="C430" i="2"/>
  <c r="D431" i="2" s="1"/>
  <c r="E429" i="2"/>
  <c r="C429" i="2"/>
  <c r="E428" i="2"/>
  <c r="C428" i="2"/>
  <c r="D429" i="2" s="1"/>
  <c r="E427" i="2"/>
  <c r="C427" i="2"/>
  <c r="E426" i="2"/>
  <c r="F427" i="2" s="1"/>
  <c r="C426" i="2"/>
  <c r="D427" i="2" s="1"/>
  <c r="E425" i="2"/>
  <c r="C425" i="2"/>
  <c r="D426" i="2" s="1"/>
  <c r="E424" i="2"/>
  <c r="F425" i="2" s="1"/>
  <c r="C424" i="2"/>
  <c r="D425" i="2" s="1"/>
  <c r="E423" i="2"/>
  <c r="C423" i="2"/>
  <c r="E422" i="2"/>
  <c r="F423" i="2" s="1"/>
  <c r="C422" i="2"/>
  <c r="E421" i="2"/>
  <c r="C421" i="2"/>
  <c r="E420" i="2"/>
  <c r="C420" i="2"/>
  <c r="D421" i="2" s="1"/>
  <c r="E419" i="2"/>
  <c r="C419" i="2"/>
  <c r="D420" i="2" s="1"/>
  <c r="E418" i="2"/>
  <c r="C418" i="2"/>
  <c r="D419" i="2" s="1"/>
  <c r="E417" i="2"/>
  <c r="C417" i="2"/>
  <c r="D418" i="2" s="1"/>
  <c r="E416" i="2"/>
  <c r="C416" i="2"/>
  <c r="D417" i="2" s="1"/>
  <c r="E415" i="2"/>
  <c r="C415" i="2"/>
  <c r="E414" i="2"/>
  <c r="C414" i="2"/>
  <c r="D415" i="2" s="1"/>
  <c r="E413" i="2"/>
  <c r="C413" i="2"/>
  <c r="D414" i="2" s="1"/>
  <c r="E412" i="2"/>
  <c r="C412" i="2"/>
  <c r="D413" i="2" s="1"/>
  <c r="E411" i="2"/>
  <c r="C411" i="2"/>
  <c r="E410" i="2"/>
  <c r="C410" i="2"/>
  <c r="D411" i="2" s="1"/>
  <c r="E409" i="2"/>
  <c r="C409" i="2"/>
  <c r="D410" i="2" s="1"/>
  <c r="E408" i="2"/>
  <c r="C408" i="2"/>
  <c r="D409" i="2" s="1"/>
  <c r="E407" i="2"/>
  <c r="C407" i="2"/>
  <c r="E406" i="2"/>
  <c r="C406" i="2"/>
  <c r="D407" i="2" s="1"/>
  <c r="E405" i="2"/>
  <c r="C405" i="2"/>
  <c r="D406" i="2" s="1"/>
  <c r="E404" i="2"/>
  <c r="C404" i="2"/>
  <c r="D405" i="2" s="1"/>
  <c r="E403" i="2"/>
  <c r="C403" i="2"/>
  <c r="E402" i="2"/>
  <c r="C402" i="2"/>
  <c r="D403" i="2" s="1"/>
  <c r="E401" i="2"/>
  <c r="C401" i="2"/>
  <c r="D402" i="2" s="1"/>
  <c r="E400" i="2"/>
  <c r="C400" i="2"/>
  <c r="D401" i="2" s="1"/>
  <c r="E399" i="2"/>
  <c r="C399" i="2"/>
  <c r="E398" i="2"/>
  <c r="C398" i="2"/>
  <c r="D399" i="2" s="1"/>
  <c r="E397" i="2"/>
  <c r="C397" i="2"/>
  <c r="D398" i="2" s="1"/>
  <c r="E396" i="2"/>
  <c r="C396" i="2"/>
  <c r="D397" i="2" s="1"/>
  <c r="E395" i="2"/>
  <c r="C395" i="2"/>
  <c r="E394" i="2"/>
  <c r="C394" i="2"/>
  <c r="D395" i="2" s="1"/>
  <c r="E393" i="2"/>
  <c r="C393" i="2"/>
  <c r="D394" i="2" s="1"/>
  <c r="E392" i="2"/>
  <c r="C392" i="2"/>
  <c r="D393" i="2" s="1"/>
  <c r="E391" i="2"/>
  <c r="C391" i="2"/>
  <c r="E390" i="2"/>
  <c r="C390" i="2"/>
  <c r="D391" i="2" s="1"/>
  <c r="E389" i="2"/>
  <c r="C389" i="2"/>
  <c r="D390" i="2" s="1"/>
  <c r="E388" i="2"/>
  <c r="C388" i="2"/>
  <c r="D389" i="2" s="1"/>
  <c r="E387" i="2"/>
  <c r="C387" i="2"/>
  <c r="E386" i="2"/>
  <c r="C386" i="2"/>
  <c r="D387" i="2" s="1"/>
  <c r="E385" i="2"/>
  <c r="C385" i="2"/>
  <c r="D386" i="2" s="1"/>
  <c r="E384" i="2"/>
  <c r="C384" i="2"/>
  <c r="D385" i="2" s="1"/>
  <c r="E383" i="2"/>
  <c r="C383" i="2"/>
  <c r="E382" i="2"/>
  <c r="C382" i="2"/>
  <c r="D383" i="2" s="1"/>
  <c r="E381" i="2"/>
  <c r="C381" i="2"/>
  <c r="D382" i="2" s="1"/>
  <c r="E380" i="2"/>
  <c r="C380" i="2"/>
  <c r="D381" i="2" s="1"/>
  <c r="E379" i="2"/>
  <c r="C379" i="2"/>
  <c r="E378" i="2"/>
  <c r="C378" i="2"/>
  <c r="D379" i="2" s="1"/>
  <c r="E377" i="2"/>
  <c r="C377" i="2"/>
  <c r="D378" i="2" s="1"/>
  <c r="E376" i="2"/>
  <c r="C376" i="2"/>
  <c r="D377" i="2" s="1"/>
  <c r="E375" i="2"/>
  <c r="C375" i="2"/>
  <c r="E374" i="2"/>
  <c r="C374" i="2"/>
  <c r="D375" i="2" s="1"/>
  <c r="E373" i="2"/>
  <c r="C373" i="2"/>
  <c r="D374" i="2" s="1"/>
  <c r="E372" i="2"/>
  <c r="C372" i="2"/>
  <c r="D373" i="2" s="1"/>
  <c r="E371" i="2"/>
  <c r="C371" i="2"/>
  <c r="E370" i="2"/>
  <c r="C370" i="2"/>
  <c r="D371" i="2" s="1"/>
  <c r="E369" i="2"/>
  <c r="F370" i="2" s="1"/>
  <c r="C369" i="2"/>
  <c r="D370" i="2" s="1"/>
  <c r="E368" i="2"/>
  <c r="C368" i="2"/>
  <c r="D369" i="2" s="1"/>
  <c r="E367" i="2"/>
  <c r="F368" i="2" s="1"/>
  <c r="C367" i="2"/>
  <c r="E366" i="2"/>
  <c r="C366" i="2"/>
  <c r="D367" i="2" s="1"/>
  <c r="E365" i="2"/>
  <c r="F366" i="2" s="1"/>
  <c r="C365" i="2"/>
  <c r="D366" i="2" s="1"/>
  <c r="E364" i="2"/>
  <c r="C364" i="2"/>
  <c r="D365" i="2" s="1"/>
  <c r="E363" i="2"/>
  <c r="C363" i="2"/>
  <c r="E362" i="2"/>
  <c r="C362" i="2"/>
  <c r="D363" i="2" s="1"/>
  <c r="E361" i="2"/>
  <c r="C361" i="2"/>
  <c r="D362" i="2" s="1"/>
  <c r="E360" i="2"/>
  <c r="C360" i="2"/>
  <c r="E359" i="2"/>
  <c r="C359" i="2"/>
  <c r="D360" i="2" s="1"/>
  <c r="E358" i="2"/>
  <c r="C358" i="2"/>
  <c r="D359" i="2" s="1"/>
  <c r="E357" i="2"/>
  <c r="C357" i="2"/>
  <c r="D358" i="2" s="1"/>
  <c r="E356" i="2"/>
  <c r="C356" i="2"/>
  <c r="E355" i="2"/>
  <c r="F356" i="2" s="1"/>
  <c r="C355" i="2"/>
  <c r="E354" i="2"/>
  <c r="C354" i="2"/>
  <c r="D355" i="2" s="1"/>
  <c r="E353" i="2"/>
  <c r="F354" i="2" s="1"/>
  <c r="C353" i="2"/>
  <c r="D354" i="2" s="1"/>
  <c r="E352" i="2"/>
  <c r="C352" i="2"/>
  <c r="E351" i="2"/>
  <c r="F352" i="2" s="1"/>
  <c r="C351" i="2"/>
  <c r="E350" i="2"/>
  <c r="C350" i="2"/>
  <c r="D351" i="2" s="1"/>
  <c r="E349" i="2"/>
  <c r="C349" i="2"/>
  <c r="D350" i="2" s="1"/>
  <c r="E348" i="2"/>
  <c r="C348" i="2"/>
  <c r="E347" i="2"/>
  <c r="C347" i="2"/>
  <c r="E346" i="2"/>
  <c r="C346" i="2"/>
  <c r="D347" i="2" s="1"/>
  <c r="E345" i="2"/>
  <c r="C345" i="2"/>
  <c r="D346" i="2" s="1"/>
  <c r="E344" i="2"/>
  <c r="C344" i="2"/>
  <c r="E343" i="2"/>
  <c r="C343" i="2"/>
  <c r="D344" i="2" s="1"/>
  <c r="E342" i="2"/>
  <c r="C342" i="2"/>
  <c r="D343" i="2" s="1"/>
  <c r="E341" i="2"/>
  <c r="F342" i="2" s="1"/>
  <c r="C341" i="2"/>
  <c r="D342" i="2" s="1"/>
  <c r="E340" i="2"/>
  <c r="C340" i="2"/>
  <c r="E339" i="2"/>
  <c r="F340" i="2" s="1"/>
  <c r="C339" i="2"/>
  <c r="E338" i="2"/>
  <c r="C338" i="2"/>
  <c r="D339" i="2" s="1"/>
  <c r="E337" i="2"/>
  <c r="C337" i="2"/>
  <c r="D338" i="2" s="1"/>
  <c r="E336" i="2"/>
  <c r="C336" i="2"/>
  <c r="E335" i="2"/>
  <c r="C335" i="2"/>
  <c r="E334" i="2"/>
  <c r="C334" i="2"/>
  <c r="E333" i="2"/>
  <c r="C333" i="2"/>
  <c r="E332" i="2"/>
  <c r="C332" i="2"/>
  <c r="E331" i="2"/>
  <c r="C331" i="2"/>
  <c r="E330" i="2"/>
  <c r="C330" i="2"/>
  <c r="D331" i="2" s="1"/>
  <c r="E329" i="2"/>
  <c r="C329" i="2"/>
  <c r="E328" i="2"/>
  <c r="C328" i="2"/>
  <c r="E327" i="2"/>
  <c r="C327" i="2"/>
  <c r="D328" i="2" s="1"/>
  <c r="E326" i="2"/>
  <c r="C326" i="2"/>
  <c r="E325" i="2"/>
  <c r="C325" i="2"/>
  <c r="D326" i="2" s="1"/>
  <c r="E324" i="2"/>
  <c r="C324" i="2"/>
  <c r="E323" i="2"/>
  <c r="C323" i="2"/>
  <c r="D324" i="2" s="1"/>
  <c r="E322" i="2"/>
  <c r="C322" i="2"/>
  <c r="E321" i="2"/>
  <c r="C321" i="2"/>
  <c r="E320" i="2"/>
  <c r="C320" i="2"/>
  <c r="E319" i="2"/>
  <c r="C319" i="2"/>
  <c r="E318" i="2"/>
  <c r="C318" i="2"/>
  <c r="E317" i="2"/>
  <c r="F318" i="2" s="1"/>
  <c r="C317" i="2"/>
  <c r="E316" i="2"/>
  <c r="C316" i="2"/>
  <c r="E315" i="2"/>
  <c r="C315" i="2"/>
  <c r="F314" i="2"/>
  <c r="E314" i="2"/>
  <c r="C314" i="2"/>
  <c r="E313" i="2"/>
  <c r="C313" i="2"/>
  <c r="D314" i="2" s="1"/>
  <c r="E312" i="2"/>
  <c r="C312" i="2"/>
  <c r="D313" i="2" s="1"/>
  <c r="E311" i="2"/>
  <c r="D311" i="2"/>
  <c r="C311" i="2"/>
  <c r="E310" i="2"/>
  <c r="C310" i="2"/>
  <c r="E309" i="2"/>
  <c r="C309" i="2"/>
  <c r="D310" i="2" s="1"/>
  <c r="E308" i="2"/>
  <c r="C308" i="2"/>
  <c r="E307" i="2"/>
  <c r="C307" i="2"/>
  <c r="D308" i="2" s="1"/>
  <c r="E306" i="2"/>
  <c r="C306" i="2"/>
  <c r="D307" i="2" s="1"/>
  <c r="E305" i="2"/>
  <c r="C305" i="2"/>
  <c r="E304" i="2"/>
  <c r="C304" i="2"/>
  <c r="E303" i="2"/>
  <c r="C303" i="2"/>
  <c r="E302" i="2"/>
  <c r="C302" i="2"/>
  <c r="E301" i="2"/>
  <c r="C301" i="2"/>
  <c r="E300" i="2"/>
  <c r="C300" i="2"/>
  <c r="E299" i="2"/>
  <c r="F300" i="2" s="1"/>
  <c r="C299" i="2"/>
  <c r="D300" i="2" s="1"/>
  <c r="E298" i="2"/>
  <c r="C298" i="2"/>
  <c r="E297" i="2"/>
  <c r="C297" i="2"/>
  <c r="E296" i="2"/>
  <c r="C296" i="2"/>
  <c r="D297" i="2" s="1"/>
  <c r="E295" i="2"/>
  <c r="C295" i="2"/>
  <c r="D296" i="2" s="1"/>
  <c r="E294" i="2"/>
  <c r="C294" i="2"/>
  <c r="D295" i="2" s="1"/>
  <c r="E293" i="2"/>
  <c r="C293" i="2"/>
  <c r="D294" i="2" s="1"/>
  <c r="E292" i="2"/>
  <c r="C292" i="2"/>
  <c r="E291" i="2"/>
  <c r="C291" i="2"/>
  <c r="D292" i="2" s="1"/>
  <c r="E290" i="2"/>
  <c r="C290" i="2"/>
  <c r="D291" i="2" s="1"/>
  <c r="E289" i="2"/>
  <c r="C289" i="2"/>
  <c r="E288" i="2"/>
  <c r="C288" i="2"/>
  <c r="E287" i="2"/>
  <c r="C287" i="2"/>
  <c r="E286" i="2"/>
  <c r="F287" i="2" s="1"/>
  <c r="C286" i="2"/>
  <c r="E285" i="2"/>
  <c r="C285" i="2"/>
  <c r="D286" i="2" s="1"/>
  <c r="E284" i="2"/>
  <c r="C284" i="2"/>
  <c r="D285" i="2" s="1"/>
  <c r="E283" i="2"/>
  <c r="C283" i="2"/>
  <c r="E282" i="2"/>
  <c r="F283" i="2" s="1"/>
  <c r="C282" i="2"/>
  <c r="E281" i="2"/>
  <c r="C281" i="2"/>
  <c r="E280" i="2"/>
  <c r="C280" i="2"/>
  <c r="D281" i="2" s="1"/>
  <c r="E279" i="2"/>
  <c r="C279" i="2"/>
  <c r="E278" i="2"/>
  <c r="C278" i="2"/>
  <c r="E277" i="2"/>
  <c r="C277" i="2"/>
  <c r="E276" i="2"/>
  <c r="C276" i="2"/>
  <c r="D277" i="2" s="1"/>
  <c r="E275" i="2"/>
  <c r="F276" i="2" s="1"/>
  <c r="C275" i="2"/>
  <c r="E274" i="2"/>
  <c r="C274" i="2"/>
  <c r="E273" i="2"/>
  <c r="F274" i="2" s="1"/>
  <c r="C273" i="2"/>
  <c r="D274" i="2" s="1"/>
  <c r="E272" i="2"/>
  <c r="C272" i="2"/>
  <c r="E271" i="2"/>
  <c r="C271" i="2"/>
  <c r="E270" i="2"/>
  <c r="C270" i="2"/>
  <c r="E269" i="2"/>
  <c r="C269" i="2"/>
  <c r="D270" i="2" s="1"/>
  <c r="E268" i="2"/>
  <c r="C268" i="2"/>
  <c r="D269" i="2" s="1"/>
  <c r="E267" i="2"/>
  <c r="C267" i="2"/>
  <c r="D268" i="2" s="1"/>
  <c r="E266" i="2"/>
  <c r="F267" i="2" s="1"/>
  <c r="C266" i="2"/>
  <c r="E265" i="2"/>
  <c r="F266" i="2" s="1"/>
  <c r="C265" i="2"/>
  <c r="E264" i="2"/>
  <c r="C264" i="2"/>
  <c r="D265" i="2" s="1"/>
  <c r="E263" i="2"/>
  <c r="C263" i="2"/>
  <c r="E262" i="2"/>
  <c r="F263" i="2" s="1"/>
  <c r="C262" i="2"/>
  <c r="D263" i="2" s="1"/>
  <c r="E261" i="2"/>
  <c r="F262" i="2" s="1"/>
  <c r="C261" i="2"/>
  <c r="E260" i="2"/>
  <c r="F261" i="2" s="1"/>
  <c r="C260" i="2"/>
  <c r="E259" i="2"/>
  <c r="C259" i="2"/>
  <c r="D260" i="2" s="1"/>
  <c r="E258" i="2"/>
  <c r="F259" i="2" s="1"/>
  <c r="C258" i="2"/>
  <c r="E257" i="2"/>
  <c r="C257" i="2"/>
  <c r="D258" i="2" s="1"/>
  <c r="E256" i="2"/>
  <c r="F257" i="2" s="1"/>
  <c r="C256" i="2"/>
  <c r="E255" i="2"/>
  <c r="F255" i="2" s="1"/>
  <c r="C255" i="2"/>
  <c r="E254" i="2"/>
  <c r="C254" i="2"/>
  <c r="D255" i="2" s="1"/>
  <c r="E253" i="2"/>
  <c r="F254" i="2" s="1"/>
  <c r="C253" i="2"/>
  <c r="D254" i="2" s="1"/>
  <c r="E252" i="2"/>
  <c r="C252" i="2"/>
  <c r="D253" i="2" s="1"/>
  <c r="E251" i="2"/>
  <c r="F252" i="2" s="1"/>
  <c r="C251" i="2"/>
  <c r="E250" i="2"/>
  <c r="C250" i="2"/>
  <c r="E249" i="2"/>
  <c r="C249" i="2"/>
  <c r="E248" i="2"/>
  <c r="C248" i="2"/>
  <c r="D249" i="2" s="1"/>
  <c r="E247" i="2"/>
  <c r="C247" i="2"/>
  <c r="E246" i="2"/>
  <c r="F247" i="2" s="1"/>
  <c r="C246" i="2"/>
  <c r="E245" i="2"/>
  <c r="C245" i="2"/>
  <c r="E244" i="2"/>
  <c r="C244" i="2"/>
  <c r="E243" i="2"/>
  <c r="C243" i="2"/>
  <c r="D244" i="2" s="1"/>
  <c r="E242" i="2"/>
  <c r="C242" i="2"/>
  <c r="E241" i="2"/>
  <c r="C241" i="2"/>
  <c r="D242" i="2" s="1"/>
  <c r="E240" i="2"/>
  <c r="C240" i="2"/>
  <c r="F239" i="2"/>
  <c r="E239" i="2"/>
  <c r="C239" i="2"/>
  <c r="E238" i="2"/>
  <c r="C238" i="2"/>
  <c r="D239" i="2" s="1"/>
  <c r="E237" i="2"/>
  <c r="C237" i="2"/>
  <c r="D238" i="2" s="1"/>
  <c r="E236" i="2"/>
  <c r="C236" i="2"/>
  <c r="D237" i="2" s="1"/>
  <c r="E235" i="2"/>
  <c r="C235" i="2"/>
  <c r="E234" i="2"/>
  <c r="C234" i="2"/>
  <c r="E233" i="2"/>
  <c r="C233" i="2"/>
  <c r="E232" i="2"/>
  <c r="C232" i="2"/>
  <c r="D233" i="2" s="1"/>
  <c r="E231" i="2"/>
  <c r="C231" i="2"/>
  <c r="E230" i="2"/>
  <c r="C230" i="2"/>
  <c r="E229" i="2"/>
  <c r="C229" i="2"/>
  <c r="E228" i="2"/>
  <c r="C228" i="2"/>
  <c r="E227" i="2"/>
  <c r="C227" i="2"/>
  <c r="D228" i="2" s="1"/>
  <c r="E226" i="2"/>
  <c r="C226" i="2"/>
  <c r="E225" i="2"/>
  <c r="C225" i="2"/>
  <c r="D226" i="2" s="1"/>
  <c r="E224" i="2"/>
  <c r="C224" i="2"/>
  <c r="E223" i="2"/>
  <c r="C223" i="2"/>
  <c r="E222" i="2"/>
  <c r="F223" i="2" s="1"/>
  <c r="C222" i="2"/>
  <c r="E221" i="2"/>
  <c r="C221" i="2"/>
  <c r="D222" i="2" s="1"/>
  <c r="E220" i="2"/>
  <c r="C220" i="2"/>
  <c r="D221" i="2" s="1"/>
  <c r="E219" i="2"/>
  <c r="C219" i="2"/>
  <c r="E218" i="2"/>
  <c r="C218" i="2"/>
  <c r="E217" i="2"/>
  <c r="C217" i="2"/>
  <c r="E216" i="2"/>
  <c r="C216" i="2"/>
  <c r="D217" i="2" s="1"/>
  <c r="E215" i="2"/>
  <c r="C215" i="2"/>
  <c r="D216" i="2" s="1"/>
  <c r="E214" i="2"/>
  <c r="C214" i="2"/>
  <c r="D215" i="2" s="1"/>
  <c r="E213" i="2"/>
  <c r="C213" i="2"/>
  <c r="E212" i="2"/>
  <c r="C212" i="2"/>
  <c r="D213" i="2" s="1"/>
  <c r="E211" i="2"/>
  <c r="C211" i="2"/>
  <c r="E210" i="2"/>
  <c r="C210" i="2"/>
  <c r="D211" i="2" s="1"/>
  <c r="E209" i="2"/>
  <c r="C209" i="2"/>
  <c r="E208" i="2"/>
  <c r="C208" i="2"/>
  <c r="E207" i="2"/>
  <c r="C207" i="2"/>
  <c r="D208" i="2" s="1"/>
  <c r="E206" i="2"/>
  <c r="C206" i="2"/>
  <c r="E205" i="2"/>
  <c r="C205" i="2"/>
  <c r="E204" i="2"/>
  <c r="C204" i="2"/>
  <c r="D205" i="2" s="1"/>
  <c r="E203" i="2"/>
  <c r="C203" i="2"/>
  <c r="E202" i="2"/>
  <c r="F203" i="2" s="1"/>
  <c r="C202" i="2"/>
  <c r="E201" i="2"/>
  <c r="C201" i="2"/>
  <c r="E200" i="2"/>
  <c r="C200" i="2"/>
  <c r="D201" i="2" s="1"/>
  <c r="E199" i="2"/>
  <c r="C199" i="2"/>
  <c r="D200" i="2" s="1"/>
  <c r="E198" i="2"/>
  <c r="C198" i="2"/>
  <c r="E197" i="2"/>
  <c r="C197" i="2"/>
  <c r="E196" i="2"/>
  <c r="C196" i="2"/>
  <c r="D197" i="2" s="1"/>
  <c r="E195" i="2"/>
  <c r="C195" i="2"/>
  <c r="E194" i="2"/>
  <c r="C194" i="2"/>
  <c r="E193" i="2"/>
  <c r="C193" i="2"/>
  <c r="D194" i="2" s="1"/>
  <c r="E192" i="2"/>
  <c r="C192" i="2"/>
  <c r="E191" i="2"/>
  <c r="F192" i="2" s="1"/>
  <c r="C191" i="2"/>
  <c r="D192" i="2" s="1"/>
  <c r="E190" i="2"/>
  <c r="C190" i="2"/>
  <c r="E189" i="2"/>
  <c r="F190" i="2" s="1"/>
  <c r="C189" i="2"/>
  <c r="D190" i="2" s="1"/>
  <c r="E188" i="2"/>
  <c r="C188" i="2"/>
  <c r="D189" i="2" s="1"/>
  <c r="E187" i="2"/>
  <c r="F188" i="2" s="1"/>
  <c r="C187" i="2"/>
  <c r="E186" i="2"/>
  <c r="C186" i="2"/>
  <c r="E185" i="2"/>
  <c r="C185" i="2"/>
  <c r="D186" i="2" s="1"/>
  <c r="E184" i="2"/>
  <c r="F185" i="2" s="1"/>
  <c r="C184" i="2"/>
  <c r="D185" i="2" s="1"/>
  <c r="E183" i="2"/>
  <c r="C183" i="2"/>
  <c r="D184" i="2" s="1"/>
  <c r="E182" i="2"/>
  <c r="C182" i="2"/>
  <c r="E181" i="2"/>
  <c r="C181" i="2"/>
  <c r="E180" i="2"/>
  <c r="C180" i="2"/>
  <c r="E179" i="2"/>
  <c r="C179" i="2"/>
  <c r="E178" i="2"/>
  <c r="C178" i="2"/>
  <c r="E177" i="2"/>
  <c r="C177" i="2"/>
  <c r="D178" i="2" s="1"/>
  <c r="E176" i="2"/>
  <c r="C176" i="2"/>
  <c r="E175" i="2"/>
  <c r="C175" i="2"/>
  <c r="D176" i="2" s="1"/>
  <c r="E174" i="2"/>
  <c r="C174" i="2"/>
  <c r="E173" i="2"/>
  <c r="C173" i="2"/>
  <c r="D174" i="2" s="1"/>
  <c r="E172" i="2"/>
  <c r="C172" i="2"/>
  <c r="D173" i="2" s="1"/>
  <c r="E171" i="2"/>
  <c r="C171" i="2"/>
  <c r="E170" i="2"/>
  <c r="C170" i="2"/>
  <c r="E169" i="2"/>
  <c r="C169" i="2"/>
  <c r="E168" i="2"/>
  <c r="C168" i="2"/>
  <c r="D169" i="2" s="1"/>
  <c r="E167" i="2"/>
  <c r="C167" i="2"/>
  <c r="D168" i="2" s="1"/>
  <c r="E166" i="2"/>
  <c r="C166" i="2"/>
  <c r="E165" i="2"/>
  <c r="C165" i="2"/>
  <c r="E164" i="2"/>
  <c r="C164" i="2"/>
  <c r="D165" i="2" s="1"/>
  <c r="E163" i="2"/>
  <c r="C163" i="2"/>
  <c r="E162" i="2"/>
  <c r="C162" i="2"/>
  <c r="E161" i="2"/>
  <c r="C161" i="2"/>
  <c r="D162" i="2" s="1"/>
  <c r="E160" i="2"/>
  <c r="C160" i="2"/>
  <c r="E159" i="2"/>
  <c r="F160" i="2" s="1"/>
  <c r="C159" i="2"/>
  <c r="D160" i="2" s="1"/>
  <c r="E158" i="2"/>
  <c r="C158" i="2"/>
  <c r="E157" i="2"/>
  <c r="F158" i="2" s="1"/>
  <c r="C157" i="2"/>
  <c r="D158" i="2" s="1"/>
  <c r="E156" i="2"/>
  <c r="C156" i="2"/>
  <c r="D157" i="2" s="1"/>
  <c r="E155" i="2"/>
  <c r="F156" i="2" s="1"/>
  <c r="C155" i="2"/>
  <c r="E154" i="2"/>
  <c r="C154" i="2"/>
  <c r="E153" i="2"/>
  <c r="C153" i="2"/>
  <c r="D154" i="2" s="1"/>
  <c r="E152" i="2"/>
  <c r="F153" i="2" s="1"/>
  <c r="C152" i="2"/>
  <c r="D153" i="2" s="1"/>
  <c r="E151" i="2"/>
  <c r="C151" i="2"/>
  <c r="D152" i="2" s="1"/>
  <c r="E150" i="2"/>
  <c r="C150" i="2"/>
  <c r="E149" i="2"/>
  <c r="C149" i="2"/>
  <c r="E148" i="2"/>
  <c r="C148" i="2"/>
  <c r="E147" i="2"/>
  <c r="C147" i="2"/>
  <c r="E146" i="2"/>
  <c r="C146" i="2"/>
  <c r="E145" i="2"/>
  <c r="C145" i="2"/>
  <c r="D146" i="2" s="1"/>
  <c r="E144" i="2"/>
  <c r="C144" i="2"/>
  <c r="E143" i="2"/>
  <c r="C143" i="2"/>
  <c r="D144" i="2" s="1"/>
  <c r="E142" i="2"/>
  <c r="C142" i="2"/>
  <c r="E141" i="2"/>
  <c r="F142" i="2" s="1"/>
  <c r="C141" i="2"/>
  <c r="D142" i="2" s="1"/>
  <c r="E140" i="2"/>
  <c r="C140" i="2"/>
  <c r="D141" i="2" s="1"/>
  <c r="E139" i="2"/>
  <c r="F140" i="2" s="1"/>
  <c r="C139" i="2"/>
  <c r="E138" i="2"/>
  <c r="F139" i="2" s="1"/>
  <c r="C138" i="2"/>
  <c r="E137" i="2"/>
  <c r="C137" i="2"/>
  <c r="D138" i="2" s="1"/>
  <c r="E136" i="2"/>
  <c r="F137" i="2" s="1"/>
  <c r="C136" i="2"/>
  <c r="D137" i="2" s="1"/>
  <c r="E135" i="2"/>
  <c r="C135" i="2"/>
  <c r="D136" i="2" s="1"/>
  <c r="E134" i="2"/>
  <c r="F135" i="2" s="1"/>
  <c r="C134" i="2"/>
  <c r="E133" i="2"/>
  <c r="C133" i="2"/>
  <c r="E132" i="2"/>
  <c r="C132" i="2"/>
  <c r="E131" i="2"/>
  <c r="F132" i="2" s="1"/>
  <c r="C131" i="2"/>
  <c r="E130" i="2"/>
  <c r="C130" i="2"/>
  <c r="E129" i="2"/>
  <c r="C129" i="2"/>
  <c r="D130" i="2" s="1"/>
  <c r="E128" i="2"/>
  <c r="C128" i="2"/>
  <c r="E127" i="2"/>
  <c r="F128" i="2" s="1"/>
  <c r="C127" i="2"/>
  <c r="E126" i="2"/>
  <c r="C126" i="2"/>
  <c r="E125" i="2"/>
  <c r="F126" i="2" s="1"/>
  <c r="C125" i="2"/>
  <c r="D126" i="2" s="1"/>
  <c r="E124" i="2"/>
  <c r="C124" i="2"/>
  <c r="D125" i="2" s="1"/>
  <c r="E123" i="2"/>
  <c r="F124" i="2" s="1"/>
  <c r="C123" i="2"/>
  <c r="E122" i="2"/>
  <c r="F123" i="2" s="1"/>
  <c r="C122" i="2"/>
  <c r="E121" i="2"/>
  <c r="C121" i="2"/>
  <c r="D122" i="2" s="1"/>
  <c r="E120" i="2"/>
  <c r="F121" i="2" s="1"/>
  <c r="C120" i="2"/>
  <c r="D121" i="2" s="1"/>
  <c r="E119" i="2"/>
  <c r="C119" i="2"/>
  <c r="D120" i="2" s="1"/>
  <c r="E118" i="2"/>
  <c r="C118" i="2"/>
  <c r="E117" i="2"/>
  <c r="C117" i="2"/>
  <c r="E116" i="2"/>
  <c r="C116" i="2"/>
  <c r="D117" i="2" s="1"/>
  <c r="E115" i="2"/>
  <c r="C115" i="2"/>
  <c r="E114" i="2"/>
  <c r="C114" i="2"/>
  <c r="D115" i="2" s="1"/>
  <c r="E113" i="2"/>
  <c r="C113" i="2"/>
  <c r="E112" i="2"/>
  <c r="C112" i="2"/>
  <c r="D113" i="2" s="1"/>
  <c r="E111" i="2"/>
  <c r="C111" i="2"/>
  <c r="E110" i="2"/>
  <c r="C110" i="2"/>
  <c r="E109" i="2"/>
  <c r="C109" i="2"/>
  <c r="E108" i="2"/>
  <c r="C108" i="2"/>
  <c r="D109" i="2" s="1"/>
  <c r="E107" i="2"/>
  <c r="C107" i="2"/>
  <c r="D108" i="2" s="1"/>
  <c r="E106" i="2"/>
  <c r="F107" i="2" s="1"/>
  <c r="C106" i="2"/>
  <c r="E105" i="2"/>
  <c r="D105" i="2"/>
  <c r="C105" i="2"/>
  <c r="E104" i="2"/>
  <c r="C104" i="2"/>
  <c r="E103" i="2"/>
  <c r="C103" i="2"/>
  <c r="D104" i="2" s="1"/>
  <c r="E102" i="2"/>
  <c r="C102" i="2"/>
  <c r="D103" i="2" s="1"/>
  <c r="E101" i="2"/>
  <c r="F102" i="2" s="1"/>
  <c r="C101" i="2"/>
  <c r="E100" i="2"/>
  <c r="F101" i="2" s="1"/>
  <c r="C100" i="2"/>
  <c r="E99" i="2"/>
  <c r="C99" i="2"/>
  <c r="E98" i="2"/>
  <c r="F99" i="2" s="1"/>
  <c r="C98" i="2"/>
  <c r="D99" i="2" s="1"/>
  <c r="E97" i="2"/>
  <c r="C97" i="2"/>
  <c r="E96" i="2"/>
  <c r="F97" i="2" s="1"/>
  <c r="C96" i="2"/>
  <c r="D97" i="2" s="1"/>
  <c r="E95" i="2"/>
  <c r="C95" i="2"/>
  <c r="E94" i="2"/>
  <c r="C94" i="2"/>
  <c r="D95" i="2" s="1"/>
  <c r="E93" i="2"/>
  <c r="F94" i="2" s="1"/>
  <c r="C93" i="2"/>
  <c r="E92" i="2"/>
  <c r="C92" i="2"/>
  <c r="D93" i="2" s="1"/>
  <c r="E91" i="2"/>
  <c r="C91" i="2"/>
  <c r="D92" i="2" s="1"/>
  <c r="E90" i="2"/>
  <c r="C90" i="2"/>
  <c r="E89" i="2"/>
  <c r="C89" i="2"/>
  <c r="E88" i="2"/>
  <c r="C88" i="2"/>
  <c r="D89" i="2" s="1"/>
  <c r="E87" i="2"/>
  <c r="C87" i="2"/>
  <c r="D88" i="2" s="1"/>
  <c r="E86" i="2"/>
  <c r="C86" i="2"/>
  <c r="E85" i="2"/>
  <c r="C85" i="2"/>
  <c r="E84" i="2"/>
  <c r="C84" i="2"/>
  <c r="E83" i="2"/>
  <c r="C83" i="2"/>
  <c r="E82" i="2"/>
  <c r="C82" i="2"/>
  <c r="D83" i="2" s="1"/>
  <c r="E81" i="2"/>
  <c r="C81" i="2"/>
  <c r="E80" i="2"/>
  <c r="C80" i="2"/>
  <c r="D81" i="2" s="1"/>
  <c r="E79" i="2"/>
  <c r="C79" i="2"/>
  <c r="E78" i="2"/>
  <c r="C78" i="2"/>
  <c r="E77" i="2"/>
  <c r="C77" i="2"/>
  <c r="E76" i="2"/>
  <c r="C76" i="2"/>
  <c r="D77" i="2" s="1"/>
  <c r="E75" i="2"/>
  <c r="C75" i="2"/>
  <c r="D76" i="2" s="1"/>
  <c r="E74" i="2"/>
  <c r="C74" i="2"/>
  <c r="E73" i="2"/>
  <c r="C73" i="2"/>
  <c r="E72" i="2"/>
  <c r="C72" i="2"/>
  <c r="D73" i="2" s="1"/>
  <c r="E71" i="2"/>
  <c r="C71" i="2"/>
  <c r="D72" i="2" s="1"/>
  <c r="E70" i="2"/>
  <c r="C70" i="2"/>
  <c r="D71" i="2" s="1"/>
  <c r="E69" i="2"/>
  <c r="C69" i="2"/>
  <c r="E68" i="2"/>
  <c r="F69" i="2" s="1"/>
  <c r="C68" i="2"/>
  <c r="E67" i="2"/>
  <c r="C67" i="2"/>
  <c r="E66" i="2"/>
  <c r="C66" i="2"/>
  <c r="D67" i="2" s="1"/>
  <c r="E65" i="2"/>
  <c r="C65" i="2"/>
  <c r="E64" i="2"/>
  <c r="C64" i="2"/>
  <c r="D65" i="2" s="1"/>
  <c r="E63" i="2"/>
  <c r="C63" i="2"/>
  <c r="E62" i="2"/>
  <c r="C62" i="2"/>
  <c r="E61" i="2"/>
  <c r="C61" i="2"/>
  <c r="E60" i="2"/>
  <c r="C60" i="2"/>
  <c r="D61" i="2" s="1"/>
  <c r="E59" i="2"/>
  <c r="C59" i="2"/>
  <c r="D60" i="2" s="1"/>
  <c r="E58" i="2"/>
  <c r="C58" i="2"/>
  <c r="E57" i="2"/>
  <c r="C57" i="2"/>
  <c r="E56" i="2"/>
  <c r="F57" i="2" s="1"/>
  <c r="C56" i="2"/>
  <c r="D57" i="2" s="1"/>
  <c r="E55" i="2"/>
  <c r="C55" i="2"/>
  <c r="E54" i="2"/>
  <c r="C54" i="2"/>
  <c r="E53" i="2"/>
  <c r="F54" i="2" s="1"/>
  <c r="C53" i="2"/>
  <c r="E52" i="2"/>
  <c r="C52" i="2"/>
  <c r="D53" i="2" s="1"/>
  <c r="E51" i="2"/>
  <c r="C51" i="2"/>
  <c r="E50" i="2"/>
  <c r="C50" i="2"/>
  <c r="E49" i="2"/>
  <c r="C49" i="2"/>
  <c r="E48" i="2"/>
  <c r="C48" i="2"/>
  <c r="D49" i="2" s="1"/>
  <c r="E47" i="2"/>
  <c r="C47" i="2"/>
  <c r="E46" i="2"/>
  <c r="C46" i="2"/>
  <c r="E45" i="2"/>
  <c r="C45" i="2"/>
  <c r="E44" i="2"/>
  <c r="C44" i="2"/>
  <c r="E43" i="2"/>
  <c r="C43" i="2"/>
  <c r="E42" i="2"/>
  <c r="F43" i="2" s="1"/>
  <c r="C42" i="2"/>
  <c r="E41" i="2"/>
  <c r="D41" i="2"/>
  <c r="C41" i="2"/>
  <c r="E40" i="2"/>
  <c r="C40" i="2"/>
  <c r="E39" i="2"/>
  <c r="F40" i="2" s="1"/>
  <c r="C39" i="2"/>
  <c r="E38" i="2"/>
  <c r="C38" i="2"/>
  <c r="D39" i="2" s="1"/>
  <c r="E37" i="2"/>
  <c r="C37" i="2"/>
  <c r="E36" i="2"/>
  <c r="F37" i="2" s="1"/>
  <c r="C36" i="2"/>
  <c r="E35" i="2"/>
  <c r="C35" i="2"/>
  <c r="D36" i="2" s="1"/>
  <c r="E34" i="2"/>
  <c r="C34" i="2"/>
  <c r="E33" i="2"/>
  <c r="F34" i="2" s="1"/>
  <c r="C33" i="2"/>
  <c r="E32" i="2"/>
  <c r="C32" i="2"/>
  <c r="D33" i="2" s="1"/>
  <c r="E31" i="2"/>
  <c r="C31" i="2"/>
  <c r="E30" i="2"/>
  <c r="C30" i="2"/>
  <c r="E29" i="2"/>
  <c r="C29" i="2"/>
  <c r="G28" i="2"/>
  <c r="E28" i="2"/>
  <c r="F29" i="2" s="1"/>
  <c r="C28" i="2"/>
  <c r="G27" i="2"/>
  <c r="E27" i="2"/>
  <c r="F28" i="2" s="1"/>
  <c r="C27" i="2"/>
  <c r="B3" i="2"/>
  <c r="I363" i="2" s="1"/>
  <c r="E25" i="2"/>
  <c r="E4" i="2"/>
  <c r="F4" i="2" s="1"/>
  <c r="R12" i="2"/>
  <c r="R11" i="2"/>
  <c r="R10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6" i="2"/>
  <c r="F27" i="2" s="1"/>
  <c r="I31" i="2" l="1"/>
  <c r="I36" i="2"/>
  <c r="I39" i="2"/>
  <c r="I42" i="2"/>
  <c r="I45" i="2"/>
  <c r="I50" i="2"/>
  <c r="I53" i="2"/>
  <c r="I58" i="2"/>
  <c r="I74" i="2"/>
  <c r="I90" i="2"/>
  <c r="I111" i="2"/>
  <c r="I123" i="2"/>
  <c r="I139" i="2"/>
  <c r="I155" i="2"/>
  <c r="I171" i="2"/>
  <c r="I187" i="2"/>
  <c r="I203" i="2"/>
  <c r="I218" i="2"/>
  <c r="I234" i="2"/>
  <c r="I251" i="2"/>
  <c r="I267" i="2"/>
  <c r="I283" i="2"/>
  <c r="I305" i="2"/>
  <c r="I315" i="2"/>
  <c r="I329" i="2"/>
  <c r="I27" i="2"/>
  <c r="I44" i="2"/>
  <c r="I47" i="2"/>
  <c r="I52" i="2"/>
  <c r="I55" i="2"/>
  <c r="I69" i="2"/>
  <c r="I85" i="2"/>
  <c r="I101" i="2"/>
  <c r="I106" i="2"/>
  <c r="I122" i="2"/>
  <c r="I138" i="2"/>
  <c r="I154" i="2"/>
  <c r="I170" i="2"/>
  <c r="I186" i="2"/>
  <c r="I202" i="2"/>
  <c r="I229" i="2"/>
  <c r="I250" i="2"/>
  <c r="I266" i="2"/>
  <c r="I282" i="2"/>
  <c r="I300" i="2"/>
  <c r="I322" i="2"/>
  <c r="I68" i="2"/>
  <c r="I84" i="2"/>
  <c r="I100" i="2"/>
  <c r="I117" i="2"/>
  <c r="I133" i="2"/>
  <c r="I149" i="2"/>
  <c r="I165" i="2"/>
  <c r="I181" i="2"/>
  <c r="I197" i="2"/>
  <c r="I224" i="2"/>
  <c r="I245" i="2"/>
  <c r="I261" i="2"/>
  <c r="I277" i="2"/>
  <c r="I299" i="2"/>
  <c r="I321" i="2"/>
  <c r="I371" i="2"/>
  <c r="I29" i="2"/>
  <c r="I34" i="2"/>
  <c r="I37" i="2"/>
  <c r="I63" i="2"/>
  <c r="I79" i="2"/>
  <c r="I95" i="2"/>
  <c r="I116" i="2"/>
  <c r="I128" i="2"/>
  <c r="I144" i="2"/>
  <c r="I160" i="2"/>
  <c r="I176" i="2"/>
  <c r="I192" i="2"/>
  <c r="I208" i="2"/>
  <c r="I219" i="2"/>
  <c r="I235" i="2"/>
  <c r="I240" i="2"/>
  <c r="I256" i="2"/>
  <c r="I272" i="2"/>
  <c r="I288" i="2"/>
  <c r="I306" i="2"/>
  <c r="I316" i="2"/>
  <c r="I334" i="2"/>
  <c r="F65" i="2"/>
  <c r="F70" i="2"/>
  <c r="F75" i="2"/>
  <c r="F89" i="2"/>
  <c r="D100" i="2"/>
  <c r="F145" i="2"/>
  <c r="F175" i="2"/>
  <c r="F177" i="2"/>
  <c r="F207" i="2"/>
  <c r="F209" i="2"/>
  <c r="F220" i="2"/>
  <c r="F225" i="2"/>
  <c r="F232" i="2"/>
  <c r="F234" i="2"/>
  <c r="F335" i="2"/>
  <c r="D423" i="2"/>
  <c r="F505" i="2"/>
  <c r="D280" i="2"/>
  <c r="D28" i="2"/>
  <c r="F38" i="2"/>
  <c r="F41" i="2"/>
  <c r="F62" i="2"/>
  <c r="F67" i="2"/>
  <c r="D85" i="2"/>
  <c r="D139" i="2"/>
  <c r="F147" i="2"/>
  <c r="D155" i="2"/>
  <c r="F163" i="2"/>
  <c r="D171" i="2"/>
  <c r="F179" i="2"/>
  <c r="D187" i="2"/>
  <c r="F195" i="2"/>
  <c r="D203" i="2"/>
  <c r="F211" i="2"/>
  <c r="F222" i="2"/>
  <c r="F227" i="2"/>
  <c r="F229" i="2"/>
  <c r="F236" i="2"/>
  <c r="F241" i="2"/>
  <c r="F248" i="2"/>
  <c r="F302" i="2"/>
  <c r="F316" i="2"/>
  <c r="F321" i="2"/>
  <c r="F330" i="2"/>
  <c r="F458" i="2"/>
  <c r="F513" i="2"/>
  <c r="F517" i="2"/>
  <c r="F519" i="2"/>
  <c r="F521" i="2"/>
  <c r="D87" i="2"/>
  <c r="D540" i="2"/>
  <c r="D574" i="2"/>
  <c r="D42" i="2"/>
  <c r="D45" i="2"/>
  <c r="D48" i="2"/>
  <c r="D63" i="2"/>
  <c r="D68" i="2"/>
  <c r="D223" i="2"/>
  <c r="D259" i="2"/>
  <c r="D264" i="2"/>
  <c r="D278" i="2"/>
  <c r="F313" i="2"/>
  <c r="D473" i="2"/>
  <c r="F134" i="2"/>
  <c r="F155" i="2"/>
  <c r="F172" i="2"/>
  <c r="F204" i="2"/>
  <c r="F219" i="2"/>
  <c r="F224" i="2"/>
  <c r="F293" i="2"/>
  <c r="F294" i="2"/>
  <c r="F297" i="2"/>
  <c r="F309" i="2"/>
  <c r="F310" i="2"/>
  <c r="D435" i="2"/>
  <c r="F477" i="2"/>
  <c r="F479" i="2"/>
  <c r="F481" i="2"/>
  <c r="F483" i="2"/>
  <c r="F485" i="2"/>
  <c r="D519" i="2"/>
  <c r="D517" i="2"/>
  <c r="F45" i="2"/>
  <c r="F53" i="2"/>
  <c r="F59" i="2"/>
  <c r="F81" i="2"/>
  <c r="F91" i="2"/>
  <c r="F118" i="2"/>
  <c r="F31" i="2"/>
  <c r="D35" i="2"/>
  <c r="F36" i="2"/>
  <c r="D38" i="2"/>
  <c r="F50" i="2"/>
  <c r="D52" i="2"/>
  <c r="D55" i="2"/>
  <c r="F73" i="2"/>
  <c r="F78" i="2"/>
  <c r="F83" i="2"/>
  <c r="F85" i="2"/>
  <c r="F105" i="2"/>
  <c r="F110" i="2"/>
  <c r="F115" i="2"/>
  <c r="F117" i="2"/>
  <c r="F120" i="2"/>
  <c r="F129" i="2"/>
  <c r="D133" i="2"/>
  <c r="F148" i="2"/>
  <c r="F150" i="2"/>
  <c r="F164" i="2"/>
  <c r="F167" i="2"/>
  <c r="F169" i="2"/>
  <c r="F171" i="2"/>
  <c r="F174" i="2"/>
  <c r="F187" i="2"/>
  <c r="F199" i="2"/>
  <c r="F201" i="2"/>
  <c r="F206" i="2"/>
  <c r="F208" i="2"/>
  <c r="F231" i="2"/>
  <c r="F270" i="2"/>
  <c r="F272" i="2"/>
  <c r="F279" i="2"/>
  <c r="D329" i="2"/>
  <c r="F373" i="2"/>
  <c r="F377" i="2"/>
  <c r="F381" i="2"/>
  <c r="F385" i="2"/>
  <c r="F389" i="2"/>
  <c r="F393" i="2"/>
  <c r="F397" i="2"/>
  <c r="F401" i="2"/>
  <c r="F405" i="2"/>
  <c r="F409" i="2"/>
  <c r="F413" i="2"/>
  <c r="F417" i="2"/>
  <c r="F419" i="2"/>
  <c r="F454" i="2"/>
  <c r="F456" i="2"/>
  <c r="F86" i="2"/>
  <c r="F113" i="2"/>
  <c r="D32" i="2"/>
  <c r="D37" i="2"/>
  <c r="F47" i="2"/>
  <c r="D51" i="2"/>
  <c r="D69" i="2"/>
  <c r="D79" i="2"/>
  <c r="D84" i="2"/>
  <c r="D101" i="2"/>
  <c r="D111" i="2"/>
  <c r="D116" i="2"/>
  <c r="D123" i="2"/>
  <c r="D128" i="2"/>
  <c r="F131" i="2"/>
  <c r="F143" i="2"/>
  <c r="D149" i="2"/>
  <c r="F152" i="2"/>
  <c r="F161" i="2"/>
  <c r="D163" i="2"/>
  <c r="F166" i="2"/>
  <c r="D170" i="2"/>
  <c r="F180" i="2"/>
  <c r="F182" i="2"/>
  <c r="F196" i="2"/>
  <c r="F305" i="2"/>
  <c r="D231" i="2"/>
  <c r="D236" i="2"/>
  <c r="F246" i="2"/>
  <c r="F251" i="2"/>
  <c r="D273" i="2"/>
  <c r="D282" i="2"/>
  <c r="D318" i="2"/>
  <c r="D323" i="2"/>
  <c r="F328" i="2"/>
  <c r="F331" i="2"/>
  <c r="F372" i="2"/>
  <c r="F429" i="2"/>
  <c r="F525" i="2"/>
  <c r="F527" i="2"/>
  <c r="F529" i="2"/>
  <c r="F531" i="2"/>
  <c r="F533" i="2"/>
  <c r="F550" i="2"/>
  <c r="F552" i="2"/>
  <c r="F554" i="2"/>
  <c r="F580" i="2"/>
  <c r="F582" i="2"/>
  <c r="F584" i="2"/>
  <c r="D181" i="2"/>
  <c r="F184" i="2"/>
  <c r="F193" i="2"/>
  <c r="D195" i="2"/>
  <c r="F198" i="2"/>
  <c r="D202" i="2"/>
  <c r="F214" i="2"/>
  <c r="F216" i="2"/>
  <c r="F218" i="2"/>
  <c r="D220" i="2"/>
  <c r="F230" i="2"/>
  <c r="F235" i="2"/>
  <c r="F238" i="2"/>
  <c r="F240" i="2"/>
  <c r="F243" i="2"/>
  <c r="F245" i="2"/>
  <c r="D247" i="2"/>
  <c r="F250" i="2"/>
  <c r="D252" i="2"/>
  <c r="F268" i="2"/>
  <c r="D272" i="2"/>
  <c r="D283" i="2"/>
  <c r="F284" i="2"/>
  <c r="D288" i="2"/>
  <c r="F312" i="2"/>
  <c r="D316" i="2"/>
  <c r="F322" i="2"/>
  <c r="F325" i="2"/>
  <c r="F326" i="2"/>
  <c r="D334" i="2"/>
  <c r="F337" i="2"/>
  <c r="F339" i="2"/>
  <c r="F343" i="2"/>
  <c r="F345" i="2"/>
  <c r="F347" i="2"/>
  <c r="F351" i="2"/>
  <c r="F359" i="2"/>
  <c r="F361" i="2"/>
  <c r="F437" i="2"/>
  <c r="F439" i="2"/>
  <c r="F443" i="2"/>
  <c r="D457" i="2"/>
  <c r="F460" i="2"/>
  <c r="F462" i="2"/>
  <c r="F470" i="2"/>
  <c r="F472" i="2"/>
  <c r="F474" i="2"/>
  <c r="F507" i="2"/>
  <c r="F509" i="2"/>
  <c r="F511" i="2"/>
  <c r="F539" i="2"/>
  <c r="F541" i="2"/>
  <c r="D29" i="2"/>
  <c r="F33" i="2"/>
  <c r="F77" i="2"/>
  <c r="F93" i="2"/>
  <c r="D206" i="2"/>
  <c r="F32" i="2"/>
  <c r="D34" i="2"/>
  <c r="F35" i="2"/>
  <c r="F39" i="2"/>
  <c r="F42" i="2"/>
  <c r="D44" i="2"/>
  <c r="F51" i="2"/>
  <c r="F55" i="2"/>
  <c r="F58" i="2"/>
  <c r="F63" i="2"/>
  <c r="F66" i="2"/>
  <c r="F74" i="2"/>
  <c r="F79" i="2"/>
  <c r="F82" i="2"/>
  <c r="F90" i="2"/>
  <c r="F127" i="2"/>
  <c r="D131" i="2"/>
  <c r="F144" i="2"/>
  <c r="F159" i="2"/>
  <c r="F176" i="2"/>
  <c r="F191" i="2"/>
  <c r="F30" i="2"/>
  <c r="F46" i="2"/>
  <c r="F49" i="2"/>
  <c r="F61" i="2"/>
  <c r="F109" i="2"/>
  <c r="D30" i="2"/>
  <c r="D31" i="2"/>
  <c r="D40" i="2"/>
  <c r="D43" i="2"/>
  <c r="F44" i="2"/>
  <c r="D47" i="2"/>
  <c r="D56" i="2"/>
  <c r="D59" i="2"/>
  <c r="D64" i="2"/>
  <c r="F71" i="2"/>
  <c r="D75" i="2"/>
  <c r="D80" i="2"/>
  <c r="F87" i="2"/>
  <c r="D91" i="2"/>
  <c r="D96" i="2"/>
  <c r="F103" i="2"/>
  <c r="D107" i="2"/>
  <c r="D112" i="2"/>
  <c r="F119" i="2"/>
  <c r="F136" i="2"/>
  <c r="F151" i="2"/>
  <c r="F168" i="2"/>
  <c r="F183" i="2"/>
  <c r="F200" i="2"/>
  <c r="F275" i="2"/>
  <c r="F298" i="2"/>
  <c r="D147" i="2"/>
  <c r="D179" i="2"/>
  <c r="F95" i="2"/>
  <c r="F98" i="2"/>
  <c r="F106" i="2"/>
  <c r="F111" i="2"/>
  <c r="F114" i="2"/>
  <c r="D118" i="2"/>
  <c r="D119" i="2"/>
  <c r="F122" i="2"/>
  <c r="D124" i="2"/>
  <c r="D127" i="2"/>
  <c r="D132" i="2"/>
  <c r="F133" i="2"/>
  <c r="D135" i="2"/>
  <c r="F138" i="2"/>
  <c r="D140" i="2"/>
  <c r="D143" i="2"/>
  <c r="D148" i="2"/>
  <c r="F149" i="2"/>
  <c r="D151" i="2"/>
  <c r="F154" i="2"/>
  <c r="D156" i="2"/>
  <c r="D159" i="2"/>
  <c r="D164" i="2"/>
  <c r="F165" i="2"/>
  <c r="D167" i="2"/>
  <c r="F170" i="2"/>
  <c r="D172" i="2"/>
  <c r="D175" i="2"/>
  <c r="D180" i="2"/>
  <c r="F181" i="2"/>
  <c r="D183" i="2"/>
  <c r="F186" i="2"/>
  <c r="D188" i="2"/>
  <c r="D191" i="2"/>
  <c r="D196" i="2"/>
  <c r="F197" i="2"/>
  <c r="D199" i="2"/>
  <c r="F202" i="2"/>
  <c r="D204" i="2"/>
  <c r="D207" i="2"/>
  <c r="D212" i="2"/>
  <c r="F213" i="2"/>
  <c r="D219" i="2"/>
  <c r="D225" i="2"/>
  <c r="F226" i="2"/>
  <c r="F228" i="2"/>
  <c r="D230" i="2"/>
  <c r="D235" i="2"/>
  <c r="D241" i="2"/>
  <c r="F242" i="2"/>
  <c r="F244" i="2"/>
  <c r="D246" i="2"/>
  <c r="D251" i="2"/>
  <c r="D257" i="2"/>
  <c r="F258" i="2"/>
  <c r="F260" i="2"/>
  <c r="D262" i="2"/>
  <c r="D267" i="2"/>
  <c r="F271" i="2"/>
  <c r="F273" i="2"/>
  <c r="D275" i="2"/>
  <c r="F278" i="2"/>
  <c r="F286" i="2"/>
  <c r="F288" i="2"/>
  <c r="D298" i="2"/>
  <c r="D302" i="2"/>
  <c r="F308" i="2"/>
  <c r="D312" i="2"/>
  <c r="F125" i="2"/>
  <c r="D129" i="2"/>
  <c r="F130" i="2"/>
  <c r="D134" i="2"/>
  <c r="F141" i="2"/>
  <c r="D145" i="2"/>
  <c r="F146" i="2"/>
  <c r="D150" i="2"/>
  <c r="F157" i="2"/>
  <c r="D161" i="2"/>
  <c r="F162" i="2"/>
  <c r="D166" i="2"/>
  <c r="F173" i="2"/>
  <c r="D177" i="2"/>
  <c r="F178" i="2"/>
  <c r="D182" i="2"/>
  <c r="F189" i="2"/>
  <c r="D193" i="2"/>
  <c r="F194" i="2"/>
  <c r="D198" i="2"/>
  <c r="F205" i="2"/>
  <c r="D209" i="2"/>
  <c r="F210" i="2"/>
  <c r="F215" i="2"/>
  <c r="D224" i="2"/>
  <c r="D227" i="2"/>
  <c r="D232" i="2"/>
  <c r="D240" i="2"/>
  <c r="D243" i="2"/>
  <c r="D248" i="2"/>
  <c r="D256" i="2"/>
  <c r="F280" i="2"/>
  <c r="F290" i="2"/>
  <c r="F296" i="2"/>
  <c r="D218" i="2"/>
  <c r="D229" i="2"/>
  <c r="D234" i="2"/>
  <c r="D245" i="2"/>
  <c r="D250" i="2"/>
  <c r="F256" i="2"/>
  <c r="D261" i="2"/>
  <c r="F264" i="2"/>
  <c r="D266" i="2"/>
  <c r="F289" i="2"/>
  <c r="F292" i="2"/>
  <c r="F306" i="2"/>
  <c r="F324" i="2"/>
  <c r="F341" i="2"/>
  <c r="F353" i="2"/>
  <c r="F358" i="2"/>
  <c r="F363" i="2"/>
  <c r="F374" i="2"/>
  <c r="F376" i="2"/>
  <c r="F378" i="2"/>
  <c r="F380" i="2"/>
  <c r="F382" i="2"/>
  <c r="F384" i="2"/>
  <c r="F386" i="2"/>
  <c r="F388" i="2"/>
  <c r="F390" i="2"/>
  <c r="F392" i="2"/>
  <c r="F394" i="2"/>
  <c r="F396" i="2"/>
  <c r="F398" i="2"/>
  <c r="F400" i="2"/>
  <c r="F402" i="2"/>
  <c r="F404" i="2"/>
  <c r="F406" i="2"/>
  <c r="F408" i="2"/>
  <c r="F410" i="2"/>
  <c r="F412" i="2"/>
  <c r="F414" i="2"/>
  <c r="F416" i="2"/>
  <c r="F418" i="2"/>
  <c r="F421" i="2"/>
  <c r="D428" i="2"/>
  <c r="F433" i="2"/>
  <c r="F441" i="2"/>
  <c r="F450" i="2"/>
  <c r="F455" i="2"/>
  <c r="F464" i="2"/>
  <c r="F466" i="2"/>
  <c r="F471" i="2"/>
  <c r="F480" i="2"/>
  <c r="F482" i="2"/>
  <c r="F487" i="2"/>
  <c r="F489" i="2"/>
  <c r="F491" i="2"/>
  <c r="F493" i="2"/>
  <c r="F495" i="2"/>
  <c r="F497" i="2"/>
  <c r="F499" i="2"/>
  <c r="F501" i="2"/>
  <c r="F503" i="2"/>
  <c r="D510" i="2"/>
  <c r="F515" i="2"/>
  <c r="F523" i="2"/>
  <c r="F535" i="2"/>
  <c r="D542" i="2"/>
  <c r="D545" i="2"/>
  <c r="F547" i="2"/>
  <c r="D552" i="2"/>
  <c r="F553" i="2"/>
  <c r="F556" i="2"/>
  <c r="D271" i="2"/>
  <c r="D276" i="2"/>
  <c r="F277" i="2"/>
  <c r="D279" i="2"/>
  <c r="F282" i="2"/>
  <c r="D284" i="2"/>
  <c r="D287" i="2"/>
  <c r="D290" i="2"/>
  <c r="D293" i="2"/>
  <c r="D299" i="2"/>
  <c r="F301" i="2"/>
  <c r="D303" i="2"/>
  <c r="F304" i="2"/>
  <c r="D315" i="2"/>
  <c r="F317" i="2"/>
  <c r="D319" i="2"/>
  <c r="F320" i="2"/>
  <c r="F329" i="2"/>
  <c r="F334" i="2"/>
  <c r="D340" i="2"/>
  <c r="F346" i="2"/>
  <c r="F355" i="2"/>
  <c r="F357" i="2"/>
  <c r="F369" i="2"/>
  <c r="D422" i="2"/>
  <c r="D434" i="2"/>
  <c r="D442" i="2"/>
  <c r="D448" i="2"/>
  <c r="D449" i="2"/>
  <c r="F452" i="2"/>
  <c r="D458" i="2"/>
  <c r="F459" i="2"/>
  <c r="D465" i="2"/>
  <c r="F468" i="2"/>
  <c r="D474" i="2"/>
  <c r="F475" i="2"/>
  <c r="D481" i="2"/>
  <c r="F484" i="2"/>
  <c r="D504" i="2"/>
  <c r="D516" i="2"/>
  <c r="D524" i="2"/>
  <c r="D530" i="2"/>
  <c r="D536" i="2"/>
  <c r="F543" i="2"/>
  <c r="D548" i="2"/>
  <c r="F549" i="2"/>
  <c r="F558" i="2"/>
  <c r="F560" i="2"/>
  <c r="F564" i="2"/>
  <c r="F566" i="2"/>
  <c r="F568" i="2"/>
  <c r="F570" i="2"/>
  <c r="F572" i="2"/>
  <c r="F574" i="2"/>
  <c r="F576" i="2"/>
  <c r="F583" i="2"/>
  <c r="D327" i="2"/>
  <c r="D330" i="2"/>
  <c r="D335" i="2"/>
  <c r="F338" i="2"/>
  <c r="F350" i="2"/>
  <c r="D356" i="2"/>
  <c r="F362" i="2"/>
  <c r="D424" i="2"/>
  <c r="D430" i="2"/>
  <c r="D436" i="2"/>
  <c r="D453" i="2"/>
  <c r="D462" i="2"/>
  <c r="D469" i="2"/>
  <c r="D478" i="2"/>
  <c r="D485" i="2"/>
  <c r="D506" i="2"/>
  <c r="D512" i="2"/>
  <c r="D518" i="2"/>
  <c r="D538" i="2"/>
  <c r="D544" i="2"/>
  <c r="D554" i="2"/>
  <c r="D581" i="2"/>
  <c r="D584" i="2"/>
  <c r="I28" i="2"/>
  <c r="I30" i="2"/>
  <c r="I35" i="2"/>
  <c r="I40" i="2"/>
  <c r="I41" i="2"/>
  <c r="I46" i="2"/>
  <c r="I51" i="2"/>
  <c r="I56" i="2"/>
  <c r="I57" i="2"/>
  <c r="I338" i="2"/>
  <c r="I375" i="2"/>
  <c r="I362" i="2"/>
  <c r="P15" i="2"/>
  <c r="I582" i="2"/>
  <c r="I581" i="2"/>
  <c r="I576" i="2"/>
  <c r="I572" i="2"/>
  <c r="I568" i="2"/>
  <c r="I564" i="2"/>
  <c r="I560" i="2"/>
  <c r="I556" i="2"/>
  <c r="I545" i="2"/>
  <c r="I543" i="2"/>
  <c r="I542" i="2"/>
  <c r="I540" i="2"/>
  <c r="I533" i="2"/>
  <c r="I532" i="2"/>
  <c r="I521" i="2"/>
  <c r="I520" i="2"/>
  <c r="I513" i="2"/>
  <c r="I511" i="2"/>
  <c r="I510" i="2"/>
  <c r="I508" i="2"/>
  <c r="I501" i="2"/>
  <c r="I497" i="2"/>
  <c r="I493" i="2"/>
  <c r="I489" i="2"/>
  <c r="I485" i="2"/>
  <c r="I484" i="2"/>
  <c r="I479" i="2"/>
  <c r="I474" i="2"/>
  <c r="I469" i="2"/>
  <c r="I468" i="2"/>
  <c r="I463" i="2"/>
  <c r="I458" i="2"/>
  <c r="I453" i="2"/>
  <c r="I452" i="2"/>
  <c r="I447" i="2"/>
  <c r="I445" i="2"/>
  <c r="I444" i="2"/>
  <c r="I442" i="2"/>
  <c r="I435" i="2"/>
  <c r="I434" i="2"/>
  <c r="I423" i="2"/>
  <c r="I422" i="2"/>
  <c r="I415" i="2"/>
  <c r="I411" i="2"/>
  <c r="I407" i="2"/>
  <c r="I403" i="2"/>
  <c r="I399" i="2"/>
  <c r="I395" i="2"/>
  <c r="I391" i="2"/>
  <c r="I387" i="2"/>
  <c r="I383" i="2"/>
  <c r="I379" i="2"/>
  <c r="I584" i="2"/>
  <c r="I583" i="2"/>
  <c r="I577" i="2"/>
  <c r="I573" i="2"/>
  <c r="I569" i="2"/>
  <c r="I565" i="2"/>
  <c r="I561" i="2"/>
  <c r="I557" i="2"/>
  <c r="I547" i="2"/>
  <c r="I546" i="2"/>
  <c r="I544" i="2"/>
  <c r="I535" i="2"/>
  <c r="I534" i="2"/>
  <c r="I525" i="2"/>
  <c r="I523" i="2"/>
  <c r="I522" i="2"/>
  <c r="I515" i="2"/>
  <c r="I514" i="2"/>
  <c r="I512" i="2"/>
  <c r="I503" i="2"/>
  <c r="I502" i="2"/>
  <c r="I498" i="2"/>
  <c r="I494" i="2"/>
  <c r="I490" i="2"/>
  <c r="I486" i="2"/>
  <c r="I481" i="2"/>
  <c r="I480" i="2"/>
  <c r="I475" i="2"/>
  <c r="I470" i="2"/>
  <c r="I465" i="2"/>
  <c r="I464" i="2"/>
  <c r="I459" i="2"/>
  <c r="I454" i="2"/>
  <c r="I449" i="2"/>
  <c r="I448" i="2"/>
  <c r="I446" i="2"/>
  <c r="I437" i="2"/>
  <c r="I436" i="2"/>
  <c r="I427" i="2"/>
  <c r="I425" i="2"/>
  <c r="I424" i="2"/>
  <c r="I416" i="2"/>
  <c r="I412" i="2"/>
  <c r="I408" i="2"/>
  <c r="I404" i="2"/>
  <c r="I400" i="2"/>
  <c r="I396" i="2"/>
  <c r="I392" i="2"/>
  <c r="I388" i="2"/>
  <c r="I384" i="2"/>
  <c r="I380" i="2"/>
  <c r="I585" i="2"/>
  <c r="I578" i="2"/>
  <c r="I574" i="2"/>
  <c r="I570" i="2"/>
  <c r="I566" i="2"/>
  <c r="I562" i="2"/>
  <c r="I558" i="2"/>
  <c r="I552" i="2"/>
  <c r="I551" i="2"/>
  <c r="I550" i="2"/>
  <c r="I548" i="2"/>
  <c r="I537" i="2"/>
  <c r="I536" i="2"/>
  <c r="I529" i="2"/>
  <c r="I527" i="2"/>
  <c r="I526" i="2"/>
  <c r="I524" i="2"/>
  <c r="I517" i="2"/>
  <c r="I516" i="2"/>
  <c r="I505" i="2"/>
  <c r="I504" i="2"/>
  <c r="I499" i="2"/>
  <c r="I495" i="2"/>
  <c r="I491" i="2"/>
  <c r="I487" i="2"/>
  <c r="I482" i="2"/>
  <c r="I477" i="2"/>
  <c r="I476" i="2"/>
  <c r="I471" i="2"/>
  <c r="I466" i="2"/>
  <c r="I461" i="2"/>
  <c r="I460" i="2"/>
  <c r="I455" i="2"/>
  <c r="I450" i="2"/>
  <c r="I439" i="2"/>
  <c r="I438" i="2"/>
  <c r="I431" i="2"/>
  <c r="I429" i="2"/>
  <c r="I428" i="2"/>
  <c r="I426" i="2"/>
  <c r="I419" i="2"/>
  <c r="I417" i="2"/>
  <c r="I413" i="2"/>
  <c r="I409" i="2"/>
  <c r="I405" i="2"/>
  <c r="I401" i="2"/>
  <c r="I397" i="2"/>
  <c r="I393" i="2"/>
  <c r="I389" i="2"/>
  <c r="I385" i="2"/>
  <c r="I381" i="2"/>
  <c r="I377" i="2"/>
  <c r="I580" i="2"/>
  <c r="I579" i="2"/>
  <c r="I575" i="2"/>
  <c r="I571" i="2"/>
  <c r="I567" i="2"/>
  <c r="I563" i="2"/>
  <c r="I559" i="2"/>
  <c r="I555" i="2"/>
  <c r="I554" i="2"/>
  <c r="I553" i="2"/>
  <c r="I549" i="2"/>
  <c r="I541" i="2"/>
  <c r="I539" i="2"/>
  <c r="I538" i="2"/>
  <c r="I531" i="2"/>
  <c r="I530" i="2"/>
  <c r="I528" i="2"/>
  <c r="I519" i="2"/>
  <c r="I518" i="2"/>
  <c r="I509" i="2"/>
  <c r="I507" i="2"/>
  <c r="I506" i="2"/>
  <c r="I500" i="2"/>
  <c r="I496" i="2"/>
  <c r="I492" i="2"/>
  <c r="I488" i="2"/>
  <c r="I483" i="2"/>
  <c r="I478" i="2"/>
  <c r="I473" i="2"/>
  <c r="I472" i="2"/>
  <c r="I467" i="2"/>
  <c r="I462" i="2"/>
  <c r="I457" i="2"/>
  <c r="I456" i="2"/>
  <c r="I451" i="2"/>
  <c r="I443" i="2"/>
  <c r="I441" i="2"/>
  <c r="I440" i="2"/>
  <c r="I433" i="2"/>
  <c r="I432" i="2"/>
  <c r="I430" i="2"/>
  <c r="I421" i="2"/>
  <c r="I420" i="2"/>
  <c r="I418" i="2"/>
  <c r="I414" i="2"/>
  <c r="I410" i="2"/>
  <c r="I406" i="2"/>
  <c r="I402" i="2"/>
  <c r="I398" i="2"/>
  <c r="I394" i="2"/>
  <c r="I390" i="2"/>
  <c r="I386" i="2"/>
  <c r="I382" i="2"/>
  <c r="I378" i="2"/>
  <c r="I376" i="2"/>
  <c r="I372" i="2"/>
  <c r="I368" i="2"/>
  <c r="I364" i="2"/>
  <c r="I359" i="2"/>
  <c r="I358" i="2"/>
  <c r="I357" i="2"/>
  <c r="I352" i="2"/>
  <c r="I351" i="2"/>
  <c r="I347" i="2"/>
  <c r="I346" i="2"/>
  <c r="I340" i="2"/>
  <c r="I339" i="2"/>
  <c r="I335" i="2"/>
  <c r="I331" i="2"/>
  <c r="I330" i="2"/>
  <c r="I324" i="2"/>
  <c r="I323" i="2"/>
  <c r="I318" i="2"/>
  <c r="I317" i="2"/>
  <c r="I308" i="2"/>
  <c r="I307" i="2"/>
  <c r="I302" i="2"/>
  <c r="I301" i="2"/>
  <c r="I292" i="2"/>
  <c r="I291" i="2"/>
  <c r="I290" i="2"/>
  <c r="I289" i="2"/>
  <c r="I284" i="2"/>
  <c r="I279" i="2"/>
  <c r="I278" i="2"/>
  <c r="I273" i="2"/>
  <c r="I268" i="2"/>
  <c r="I263" i="2"/>
  <c r="I262" i="2"/>
  <c r="I257" i="2"/>
  <c r="I252" i="2"/>
  <c r="I247" i="2"/>
  <c r="I246" i="2"/>
  <c r="I241" i="2"/>
  <c r="I236" i="2"/>
  <c r="I231" i="2"/>
  <c r="I230" i="2"/>
  <c r="I225" i="2"/>
  <c r="I220" i="2"/>
  <c r="I215" i="2"/>
  <c r="I209" i="2"/>
  <c r="I204" i="2"/>
  <c r="I199" i="2"/>
  <c r="I198" i="2"/>
  <c r="I193" i="2"/>
  <c r="I188" i="2"/>
  <c r="I183" i="2"/>
  <c r="I182" i="2"/>
  <c r="I177" i="2"/>
  <c r="I172" i="2"/>
  <c r="I167" i="2"/>
  <c r="I166" i="2"/>
  <c r="I161" i="2"/>
  <c r="I156" i="2"/>
  <c r="I151" i="2"/>
  <c r="I150" i="2"/>
  <c r="I145" i="2"/>
  <c r="I140" i="2"/>
  <c r="I135" i="2"/>
  <c r="I134" i="2"/>
  <c r="I129" i="2"/>
  <c r="I124" i="2"/>
  <c r="I119" i="2"/>
  <c r="I118" i="2"/>
  <c r="I113" i="2"/>
  <c r="I112" i="2"/>
  <c r="I107" i="2"/>
  <c r="I102" i="2"/>
  <c r="I97" i="2"/>
  <c r="I96" i="2"/>
  <c r="I91" i="2"/>
  <c r="I86" i="2"/>
  <c r="I81" i="2"/>
  <c r="I80" i="2"/>
  <c r="I75" i="2"/>
  <c r="I70" i="2"/>
  <c r="I65" i="2"/>
  <c r="I64" i="2"/>
  <c r="I59" i="2"/>
  <c r="I373" i="2"/>
  <c r="I369" i="2"/>
  <c r="I365" i="2"/>
  <c r="I360" i="2"/>
  <c r="I353" i="2"/>
  <c r="I348" i="2"/>
  <c r="I343" i="2"/>
  <c r="I342" i="2"/>
  <c r="I341" i="2"/>
  <c r="I336" i="2"/>
  <c r="I332" i="2"/>
  <c r="I326" i="2"/>
  <c r="I325" i="2"/>
  <c r="I319" i="2"/>
  <c r="I312" i="2"/>
  <c r="I311" i="2"/>
  <c r="I310" i="2"/>
  <c r="I309" i="2"/>
  <c r="I303" i="2"/>
  <c r="I296" i="2"/>
  <c r="I295" i="2"/>
  <c r="I294" i="2"/>
  <c r="I293" i="2"/>
  <c r="I285" i="2"/>
  <c r="I280" i="2"/>
  <c r="I275" i="2"/>
  <c r="I274" i="2"/>
  <c r="I269" i="2"/>
  <c r="I264" i="2"/>
  <c r="I259" i="2"/>
  <c r="I258" i="2"/>
  <c r="I253" i="2"/>
  <c r="I248" i="2"/>
  <c r="I243" i="2"/>
  <c r="I242" i="2"/>
  <c r="I237" i="2"/>
  <c r="I232" i="2"/>
  <c r="I227" i="2"/>
  <c r="I226" i="2"/>
  <c r="I221" i="2"/>
  <c r="I216" i="2"/>
  <c r="I211" i="2"/>
  <c r="I210" i="2"/>
  <c r="I205" i="2"/>
  <c r="I200" i="2"/>
  <c r="I195" i="2"/>
  <c r="I194" i="2"/>
  <c r="I189" i="2"/>
  <c r="I184" i="2"/>
  <c r="I179" i="2"/>
  <c r="I178" i="2"/>
  <c r="I173" i="2"/>
  <c r="I168" i="2"/>
  <c r="I163" i="2"/>
  <c r="I162" i="2"/>
  <c r="I157" i="2"/>
  <c r="I152" i="2"/>
  <c r="I147" i="2"/>
  <c r="I146" i="2"/>
  <c r="I141" i="2"/>
  <c r="I136" i="2"/>
  <c r="I131" i="2"/>
  <c r="I130" i="2"/>
  <c r="I125" i="2"/>
  <c r="I120" i="2"/>
  <c r="I114" i="2"/>
  <c r="I109" i="2"/>
  <c r="I108" i="2"/>
  <c r="I103" i="2"/>
  <c r="I98" i="2"/>
  <c r="I93" i="2"/>
  <c r="I92" i="2"/>
  <c r="I87" i="2"/>
  <c r="I82" i="2"/>
  <c r="I77" i="2"/>
  <c r="I76" i="2"/>
  <c r="I71" i="2"/>
  <c r="I66" i="2"/>
  <c r="I61" i="2"/>
  <c r="I60" i="2"/>
  <c r="I374" i="2"/>
  <c r="I370" i="2"/>
  <c r="I366" i="2"/>
  <c r="I361" i="2"/>
  <c r="I354" i="2"/>
  <c r="I349" i="2"/>
  <c r="I344" i="2"/>
  <c r="I337" i="2"/>
  <c r="I333" i="2"/>
  <c r="I328" i="2"/>
  <c r="I327" i="2"/>
  <c r="I320" i="2"/>
  <c r="I314" i="2"/>
  <c r="I313" i="2"/>
  <c r="I304" i="2"/>
  <c r="I298" i="2"/>
  <c r="I297" i="2"/>
  <c r="I287" i="2"/>
  <c r="I286" i="2"/>
  <c r="I281" i="2"/>
  <c r="I276" i="2"/>
  <c r="I271" i="2"/>
  <c r="I270" i="2"/>
  <c r="I265" i="2"/>
  <c r="I260" i="2"/>
  <c r="I255" i="2"/>
  <c r="I254" i="2"/>
  <c r="I249" i="2"/>
  <c r="I244" i="2"/>
  <c r="I239" i="2"/>
  <c r="I238" i="2"/>
  <c r="I233" i="2"/>
  <c r="I228" i="2"/>
  <c r="I223" i="2"/>
  <c r="I222" i="2"/>
  <c r="I217" i="2"/>
  <c r="I213" i="2"/>
  <c r="I212" i="2"/>
  <c r="I207" i="2"/>
  <c r="I206" i="2"/>
  <c r="I201" i="2"/>
  <c r="I196" i="2"/>
  <c r="I191" i="2"/>
  <c r="I190" i="2"/>
  <c r="I185" i="2"/>
  <c r="I180" i="2"/>
  <c r="I175" i="2"/>
  <c r="I174" i="2"/>
  <c r="I169" i="2"/>
  <c r="I164" i="2"/>
  <c r="I159" i="2"/>
  <c r="I158" i="2"/>
  <c r="I153" i="2"/>
  <c r="I148" i="2"/>
  <c r="I143" i="2"/>
  <c r="I142" i="2"/>
  <c r="I137" i="2"/>
  <c r="I132" i="2"/>
  <c r="I127" i="2"/>
  <c r="I126" i="2"/>
  <c r="I121" i="2"/>
  <c r="I115" i="2"/>
  <c r="I110" i="2"/>
  <c r="I105" i="2"/>
  <c r="I104" i="2"/>
  <c r="I99" i="2"/>
  <c r="I94" i="2"/>
  <c r="I89" i="2"/>
  <c r="I88" i="2"/>
  <c r="I83" i="2"/>
  <c r="I78" i="2"/>
  <c r="I73" i="2"/>
  <c r="I72" i="2"/>
  <c r="I67" i="2"/>
  <c r="I62" i="2"/>
  <c r="I32" i="2"/>
  <c r="I33" i="2"/>
  <c r="I38" i="2"/>
  <c r="I43" i="2"/>
  <c r="I48" i="2"/>
  <c r="I49" i="2"/>
  <c r="I54" i="2"/>
  <c r="I214" i="2"/>
  <c r="I345" i="2"/>
  <c r="I350" i="2"/>
  <c r="I355" i="2"/>
  <c r="I356" i="2"/>
  <c r="I367" i="2"/>
  <c r="H29" i="2"/>
  <c r="G29" i="2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H277" i="2"/>
  <c r="H261" i="2"/>
  <c r="H205" i="2"/>
  <c r="H201" i="2"/>
  <c r="H189" i="2"/>
  <c r="H185" i="2"/>
  <c r="H173" i="2"/>
  <c r="H169" i="2"/>
  <c r="H157" i="2"/>
  <c r="H153" i="2"/>
  <c r="H141" i="2"/>
  <c r="H137" i="2"/>
  <c r="H125" i="2"/>
  <c r="H121" i="2"/>
  <c r="H583" i="2"/>
  <c r="H579" i="2"/>
  <c r="H575" i="2"/>
  <c r="H571" i="2"/>
  <c r="H567" i="2"/>
  <c r="H563" i="2"/>
  <c r="H559" i="2"/>
  <c r="H555" i="2"/>
  <c r="H551" i="2"/>
  <c r="H584" i="2"/>
  <c r="H580" i="2"/>
  <c r="H576" i="2"/>
  <c r="H572" i="2"/>
  <c r="H568" i="2"/>
  <c r="H564" i="2"/>
  <c r="H560" i="2"/>
  <c r="H556" i="2"/>
  <c r="H585" i="2"/>
  <c r="H581" i="2"/>
  <c r="H552" i="2"/>
  <c r="H546" i="2"/>
  <c r="H542" i="2"/>
  <c r="H538" i="2"/>
  <c r="H534" i="2"/>
  <c r="H530" i="2"/>
  <c r="H526" i="2"/>
  <c r="H522" i="2"/>
  <c r="H518" i="2"/>
  <c r="H514" i="2"/>
  <c r="H510" i="2"/>
  <c r="H506" i="2"/>
  <c r="H502" i="2"/>
  <c r="H577" i="2"/>
  <c r="H573" i="2"/>
  <c r="H569" i="2"/>
  <c r="H565" i="2"/>
  <c r="H561" i="2"/>
  <c r="H557" i="2"/>
  <c r="H582" i="2"/>
  <c r="H578" i="2"/>
  <c r="H574" i="2"/>
  <c r="H570" i="2"/>
  <c r="H566" i="2"/>
  <c r="H562" i="2"/>
  <c r="H558" i="2"/>
  <c r="H554" i="2"/>
  <c r="H550" i="2"/>
  <c r="H548" i="2"/>
  <c r="H544" i="2"/>
  <c r="H540" i="2"/>
  <c r="H536" i="2"/>
  <c r="H532" i="2"/>
  <c r="H528" i="2"/>
  <c r="H524" i="2"/>
  <c r="H520" i="2"/>
  <c r="H516" i="2"/>
  <c r="H512" i="2"/>
  <c r="H508" i="2"/>
  <c r="H504" i="2"/>
  <c r="H553" i="2"/>
  <c r="H549" i="2"/>
  <c r="H547" i="2"/>
  <c r="H543" i="2"/>
  <c r="H539" i="2"/>
  <c r="H535" i="2"/>
  <c r="H531" i="2"/>
  <c r="H527" i="2"/>
  <c r="H523" i="2"/>
  <c r="H519" i="2"/>
  <c r="H515" i="2"/>
  <c r="H511" i="2"/>
  <c r="H507" i="2"/>
  <c r="H503" i="2"/>
  <c r="H500" i="2"/>
  <c r="H496" i="2"/>
  <c r="H492" i="2"/>
  <c r="H488" i="2"/>
  <c r="H484" i="2"/>
  <c r="H480" i="2"/>
  <c r="H476" i="2"/>
  <c r="H472" i="2"/>
  <c r="H468" i="2"/>
  <c r="H464" i="2"/>
  <c r="H460" i="2"/>
  <c r="H456" i="2"/>
  <c r="H452" i="2"/>
  <c r="H448" i="2"/>
  <c r="H444" i="2"/>
  <c r="H440" i="2"/>
  <c r="H436" i="2"/>
  <c r="H432" i="2"/>
  <c r="H428" i="2"/>
  <c r="H424" i="2"/>
  <c r="H420" i="2"/>
  <c r="H497" i="2"/>
  <c r="H493" i="2"/>
  <c r="H489" i="2"/>
  <c r="H485" i="2"/>
  <c r="H481" i="2"/>
  <c r="H477" i="2"/>
  <c r="H473" i="2"/>
  <c r="H469" i="2"/>
  <c r="H465" i="2"/>
  <c r="H461" i="2"/>
  <c r="H457" i="2"/>
  <c r="H453" i="2"/>
  <c r="H449" i="2"/>
  <c r="H545" i="2"/>
  <c r="H541" i="2"/>
  <c r="H537" i="2"/>
  <c r="H533" i="2"/>
  <c r="H529" i="2"/>
  <c r="H525" i="2"/>
  <c r="H521" i="2"/>
  <c r="H517" i="2"/>
  <c r="H513" i="2"/>
  <c r="H509" i="2"/>
  <c r="H505" i="2"/>
  <c r="H501" i="2"/>
  <c r="H498" i="2"/>
  <c r="H494" i="2"/>
  <c r="H490" i="2"/>
  <c r="H486" i="2"/>
  <c r="H482" i="2"/>
  <c r="H478" i="2"/>
  <c r="H474" i="2"/>
  <c r="H470" i="2"/>
  <c r="H466" i="2"/>
  <c r="H462" i="2"/>
  <c r="H458" i="2"/>
  <c r="H454" i="2"/>
  <c r="H450" i="2"/>
  <c r="H446" i="2"/>
  <c r="H442" i="2"/>
  <c r="H438" i="2"/>
  <c r="H434" i="2"/>
  <c r="H430" i="2"/>
  <c r="H426" i="2"/>
  <c r="H422" i="2"/>
  <c r="H445" i="2"/>
  <c r="H441" i="2"/>
  <c r="H437" i="2"/>
  <c r="H433" i="2"/>
  <c r="H429" i="2"/>
  <c r="H425" i="2"/>
  <c r="H421" i="2"/>
  <c r="H415" i="2"/>
  <c r="H411" i="2"/>
  <c r="H407" i="2"/>
  <c r="H403" i="2"/>
  <c r="H399" i="2"/>
  <c r="H395" i="2"/>
  <c r="H391" i="2"/>
  <c r="H387" i="2"/>
  <c r="H383" i="2"/>
  <c r="H379" i="2"/>
  <c r="H375" i="2"/>
  <c r="H371" i="2"/>
  <c r="H367" i="2"/>
  <c r="H416" i="2"/>
  <c r="H412" i="2"/>
  <c r="H408" i="2"/>
  <c r="H404" i="2"/>
  <c r="H400" i="2"/>
  <c r="H396" i="2"/>
  <c r="H392" i="2"/>
  <c r="H388" i="2"/>
  <c r="H384" i="2"/>
  <c r="H380" i="2"/>
  <c r="H376" i="2"/>
  <c r="H372" i="2"/>
  <c r="H368" i="2"/>
  <c r="H364" i="2"/>
  <c r="H360" i="2"/>
  <c r="H356" i="2"/>
  <c r="H352" i="2"/>
  <c r="H348" i="2"/>
  <c r="H344" i="2"/>
  <c r="H340" i="2"/>
  <c r="H336" i="2"/>
  <c r="H332" i="2"/>
  <c r="H499" i="2"/>
  <c r="H495" i="2"/>
  <c r="H491" i="2"/>
  <c r="H487" i="2"/>
  <c r="H483" i="2"/>
  <c r="H479" i="2"/>
  <c r="H475" i="2"/>
  <c r="H471" i="2"/>
  <c r="H467" i="2"/>
  <c r="H463" i="2"/>
  <c r="H459" i="2"/>
  <c r="H455" i="2"/>
  <c r="H451" i="2"/>
  <c r="H447" i="2"/>
  <c r="H443" i="2"/>
  <c r="H439" i="2"/>
  <c r="H435" i="2"/>
  <c r="H431" i="2"/>
  <c r="H427" i="2"/>
  <c r="H423" i="2"/>
  <c r="H419" i="2"/>
  <c r="H417" i="2"/>
  <c r="H413" i="2"/>
  <c r="H409" i="2"/>
  <c r="H405" i="2"/>
  <c r="H401" i="2"/>
  <c r="H397" i="2"/>
  <c r="H393" i="2"/>
  <c r="H389" i="2"/>
  <c r="H385" i="2"/>
  <c r="H381" i="2"/>
  <c r="H377" i="2"/>
  <c r="H373" i="2"/>
  <c r="H369" i="2"/>
  <c r="H365" i="2"/>
  <c r="H361" i="2"/>
  <c r="H357" i="2"/>
  <c r="H353" i="2"/>
  <c r="H349" i="2"/>
  <c r="H345" i="2"/>
  <c r="H341" i="2"/>
  <c r="H337" i="2"/>
  <c r="H333" i="2"/>
  <c r="H329" i="2"/>
  <c r="H325" i="2"/>
  <c r="H321" i="2"/>
  <c r="H317" i="2"/>
  <c r="H313" i="2"/>
  <c r="H309" i="2"/>
  <c r="H305" i="2"/>
  <c r="H301" i="2"/>
  <c r="H297" i="2"/>
  <c r="H293" i="2"/>
  <c r="H289" i="2"/>
  <c r="H363" i="2"/>
  <c r="H359" i="2"/>
  <c r="H355" i="2"/>
  <c r="H351" i="2"/>
  <c r="H347" i="2"/>
  <c r="H343" i="2"/>
  <c r="H339" i="2"/>
  <c r="H335" i="2"/>
  <c r="H331" i="2"/>
  <c r="H327" i="2"/>
  <c r="H323" i="2"/>
  <c r="H319" i="2"/>
  <c r="H315" i="2"/>
  <c r="H311" i="2"/>
  <c r="H307" i="2"/>
  <c r="H303" i="2"/>
  <c r="H299" i="2"/>
  <c r="H295" i="2"/>
  <c r="H291" i="2"/>
  <c r="H286" i="2"/>
  <c r="H282" i="2"/>
  <c r="H278" i="2"/>
  <c r="H274" i="2"/>
  <c r="H270" i="2"/>
  <c r="H266" i="2"/>
  <c r="H262" i="2"/>
  <c r="H258" i="2"/>
  <c r="H254" i="2"/>
  <c r="H250" i="2"/>
  <c r="H246" i="2"/>
  <c r="H242" i="2"/>
  <c r="H238" i="2"/>
  <c r="H234" i="2"/>
  <c r="H230" i="2"/>
  <c r="H226" i="2"/>
  <c r="H222" i="2"/>
  <c r="H218" i="2"/>
  <c r="H214" i="2"/>
  <c r="H210" i="2"/>
  <c r="H326" i="2"/>
  <c r="H322" i="2"/>
  <c r="H318" i="2"/>
  <c r="H314" i="2"/>
  <c r="H310" i="2"/>
  <c r="H306" i="2"/>
  <c r="H302" i="2"/>
  <c r="H298" i="2"/>
  <c r="H294" i="2"/>
  <c r="H290" i="2"/>
  <c r="H287" i="2"/>
  <c r="H283" i="2"/>
  <c r="H279" i="2"/>
  <c r="H275" i="2"/>
  <c r="H271" i="2"/>
  <c r="H267" i="2"/>
  <c r="H263" i="2"/>
  <c r="H259" i="2"/>
  <c r="H255" i="2"/>
  <c r="H251" i="2"/>
  <c r="H247" i="2"/>
  <c r="H243" i="2"/>
  <c r="H239" i="2"/>
  <c r="H235" i="2"/>
  <c r="H231" i="2"/>
  <c r="H227" i="2"/>
  <c r="H223" i="2"/>
  <c r="H219" i="2"/>
  <c r="H410" i="2"/>
  <c r="H394" i="2"/>
  <c r="H378" i="2"/>
  <c r="H354" i="2"/>
  <c r="H338" i="2"/>
  <c r="H328" i="2"/>
  <c r="H312" i="2"/>
  <c r="H296" i="2"/>
  <c r="H213" i="2"/>
  <c r="H209" i="2"/>
  <c r="H206" i="2"/>
  <c r="H202" i="2"/>
  <c r="H198" i="2"/>
  <c r="H194" i="2"/>
  <c r="H190" i="2"/>
  <c r="H186" i="2"/>
  <c r="H182" i="2"/>
  <c r="H178" i="2"/>
  <c r="H174" i="2"/>
  <c r="H170" i="2"/>
  <c r="H166" i="2"/>
  <c r="H162" i="2"/>
  <c r="H158" i="2"/>
  <c r="H154" i="2"/>
  <c r="H150" i="2"/>
  <c r="H146" i="2"/>
  <c r="H142" i="2"/>
  <c r="H138" i="2"/>
  <c r="H134" i="2"/>
  <c r="H130" i="2"/>
  <c r="H126" i="2"/>
  <c r="H122" i="2"/>
  <c r="H118" i="2"/>
  <c r="H114" i="2"/>
  <c r="H110" i="2"/>
  <c r="H106" i="2"/>
  <c r="H102" i="2"/>
  <c r="H98" i="2"/>
  <c r="H94" i="2"/>
  <c r="H90" i="2"/>
  <c r="H86" i="2"/>
  <c r="H82" i="2"/>
  <c r="H78" i="2"/>
  <c r="H74" i="2"/>
  <c r="H70" i="2"/>
  <c r="H66" i="2"/>
  <c r="H62" i="2"/>
  <c r="H58" i="2"/>
  <c r="H54" i="2"/>
  <c r="H50" i="2"/>
  <c r="H46" i="2"/>
  <c r="H414" i="2"/>
  <c r="H398" i="2"/>
  <c r="H382" i="2"/>
  <c r="H366" i="2"/>
  <c r="H358" i="2"/>
  <c r="H342" i="2"/>
  <c r="H316" i="2"/>
  <c r="H300" i="2"/>
  <c r="H284" i="2"/>
  <c r="H280" i="2"/>
  <c r="H276" i="2"/>
  <c r="H272" i="2"/>
  <c r="H268" i="2"/>
  <c r="H264" i="2"/>
  <c r="H260" i="2"/>
  <c r="H256" i="2"/>
  <c r="H252" i="2"/>
  <c r="H248" i="2"/>
  <c r="H244" i="2"/>
  <c r="H240" i="2"/>
  <c r="H236" i="2"/>
  <c r="H232" i="2"/>
  <c r="H228" i="2"/>
  <c r="H224" i="2"/>
  <c r="H220" i="2"/>
  <c r="H216" i="2"/>
  <c r="H212" i="2"/>
  <c r="H207" i="2"/>
  <c r="H203" i="2"/>
  <c r="H199" i="2"/>
  <c r="H195" i="2"/>
  <c r="H191" i="2"/>
  <c r="H187" i="2"/>
  <c r="H183" i="2"/>
  <c r="H179" i="2"/>
  <c r="H175" i="2"/>
  <c r="H171" i="2"/>
  <c r="H167" i="2"/>
  <c r="H163" i="2"/>
  <c r="H159" i="2"/>
  <c r="H155" i="2"/>
  <c r="H151" i="2"/>
  <c r="H147" i="2"/>
  <c r="H143" i="2"/>
  <c r="H139" i="2"/>
  <c r="H135" i="2"/>
  <c r="H131" i="2"/>
  <c r="H127" i="2"/>
  <c r="H123" i="2"/>
  <c r="H119" i="2"/>
  <c r="H28" i="2"/>
  <c r="H32" i="2"/>
  <c r="H36" i="2"/>
  <c r="H40" i="2"/>
  <c r="H51" i="2"/>
  <c r="H55" i="2"/>
  <c r="H59" i="2"/>
  <c r="H63" i="2"/>
  <c r="H67" i="2"/>
  <c r="H71" i="2"/>
  <c r="H79" i="2"/>
  <c r="H83" i="2"/>
  <c r="H87" i="2"/>
  <c r="H91" i="2"/>
  <c r="H95" i="2"/>
  <c r="H99" i="2"/>
  <c r="H103" i="2"/>
  <c r="H107" i="2"/>
  <c r="H111" i="2"/>
  <c r="H115" i="2"/>
  <c r="H120" i="2"/>
  <c r="H124" i="2"/>
  <c r="H128" i="2"/>
  <c r="H132" i="2"/>
  <c r="H136" i="2"/>
  <c r="H140" i="2"/>
  <c r="H144" i="2"/>
  <c r="H148" i="2"/>
  <c r="H152" i="2"/>
  <c r="H156" i="2"/>
  <c r="H160" i="2"/>
  <c r="H164" i="2"/>
  <c r="H168" i="2"/>
  <c r="H172" i="2"/>
  <c r="H176" i="2"/>
  <c r="H180" i="2"/>
  <c r="H184" i="2"/>
  <c r="H188" i="2"/>
  <c r="H192" i="2"/>
  <c r="H196" i="2"/>
  <c r="H200" i="2"/>
  <c r="H204" i="2"/>
  <c r="H208" i="2"/>
  <c r="H215" i="2"/>
  <c r="H217" i="2"/>
  <c r="H233" i="2"/>
  <c r="H249" i="2"/>
  <c r="H265" i="2"/>
  <c r="H281" i="2"/>
  <c r="H288" i="2"/>
  <c r="H308" i="2"/>
  <c r="D322" i="2"/>
  <c r="D320" i="2"/>
  <c r="F349" i="2"/>
  <c r="F348" i="2"/>
  <c r="H350" i="2"/>
  <c r="H386" i="2"/>
  <c r="H418" i="2"/>
  <c r="H27" i="2"/>
  <c r="H31" i="2"/>
  <c r="H35" i="2"/>
  <c r="H39" i="2"/>
  <c r="H43" i="2"/>
  <c r="F48" i="2"/>
  <c r="H48" i="2"/>
  <c r="F52" i="2"/>
  <c r="H52" i="2"/>
  <c r="F56" i="2"/>
  <c r="H56" i="2"/>
  <c r="F60" i="2"/>
  <c r="H60" i="2"/>
  <c r="F64" i="2"/>
  <c r="H64" i="2"/>
  <c r="F68" i="2"/>
  <c r="H68" i="2"/>
  <c r="F72" i="2"/>
  <c r="H72" i="2"/>
  <c r="F76" i="2"/>
  <c r="H76" i="2"/>
  <c r="F80" i="2"/>
  <c r="H80" i="2"/>
  <c r="F84" i="2"/>
  <c r="H84" i="2"/>
  <c r="F88" i="2"/>
  <c r="H88" i="2"/>
  <c r="F92" i="2"/>
  <c r="H92" i="2"/>
  <c r="F96" i="2"/>
  <c r="H96" i="2"/>
  <c r="F100" i="2"/>
  <c r="H100" i="2"/>
  <c r="F104" i="2"/>
  <c r="H104" i="2"/>
  <c r="F108" i="2"/>
  <c r="H108" i="2"/>
  <c r="F112" i="2"/>
  <c r="H112" i="2"/>
  <c r="F116" i="2"/>
  <c r="H116" i="2"/>
  <c r="H211" i="2"/>
  <c r="F217" i="2"/>
  <c r="H221" i="2"/>
  <c r="F233" i="2"/>
  <c r="H237" i="2"/>
  <c r="F249" i="2"/>
  <c r="H253" i="2"/>
  <c r="F265" i="2"/>
  <c r="H269" i="2"/>
  <c r="F281" i="2"/>
  <c r="H285" i="2"/>
  <c r="H304" i="2"/>
  <c r="D309" i="2"/>
  <c r="H324" i="2"/>
  <c r="F336" i="2"/>
  <c r="H346" i="2"/>
  <c r="H374" i="2"/>
  <c r="H406" i="2"/>
  <c r="D306" i="2"/>
  <c r="D304" i="2"/>
  <c r="H44" i="2"/>
  <c r="H47" i="2"/>
  <c r="H75" i="2"/>
  <c r="H30" i="2"/>
  <c r="H34" i="2"/>
  <c r="H38" i="2"/>
  <c r="H42" i="2"/>
  <c r="D46" i="2"/>
  <c r="H45" i="2"/>
  <c r="D50" i="2"/>
  <c r="H49" i="2"/>
  <c r="D54" i="2"/>
  <c r="H53" i="2"/>
  <c r="D58" i="2"/>
  <c r="H57" i="2"/>
  <c r="D62" i="2"/>
  <c r="H61" i="2"/>
  <c r="D66" i="2"/>
  <c r="H65" i="2"/>
  <c r="D70" i="2"/>
  <c r="H69" i="2"/>
  <c r="D74" i="2"/>
  <c r="H73" i="2"/>
  <c r="D78" i="2"/>
  <c r="H77" i="2"/>
  <c r="D82" i="2"/>
  <c r="H81" i="2"/>
  <c r="D86" i="2"/>
  <c r="H85" i="2"/>
  <c r="D90" i="2"/>
  <c r="H89" i="2"/>
  <c r="D94" i="2"/>
  <c r="H93" i="2"/>
  <c r="D98" i="2"/>
  <c r="H97" i="2"/>
  <c r="D102" i="2"/>
  <c r="H101" i="2"/>
  <c r="D106" i="2"/>
  <c r="H105" i="2"/>
  <c r="D110" i="2"/>
  <c r="H109" i="2"/>
  <c r="D114" i="2"/>
  <c r="H113" i="2"/>
  <c r="H117" i="2"/>
  <c r="F221" i="2"/>
  <c r="H225" i="2"/>
  <c r="F237" i="2"/>
  <c r="H241" i="2"/>
  <c r="F253" i="2"/>
  <c r="H257" i="2"/>
  <c r="F269" i="2"/>
  <c r="H273" i="2"/>
  <c r="F285" i="2"/>
  <c r="H320" i="2"/>
  <c r="D325" i="2"/>
  <c r="F333" i="2"/>
  <c r="F332" i="2"/>
  <c r="H334" i="2"/>
  <c r="F365" i="2"/>
  <c r="F364" i="2"/>
  <c r="H370" i="2"/>
  <c r="H402" i="2"/>
  <c r="F212" i="2"/>
  <c r="D289" i="2"/>
  <c r="D305" i="2"/>
  <c r="D321" i="2"/>
  <c r="D336" i="2"/>
  <c r="D352" i="2"/>
  <c r="D210" i="2"/>
  <c r="D214" i="2"/>
  <c r="D301" i="2"/>
  <c r="D317" i="2"/>
  <c r="D332" i="2"/>
  <c r="F344" i="2"/>
  <c r="D348" i="2"/>
  <c r="F360" i="2"/>
  <c r="D364" i="2"/>
  <c r="F291" i="2"/>
  <c r="F295" i="2"/>
  <c r="F299" i="2"/>
  <c r="F303" i="2"/>
  <c r="F307" i="2"/>
  <c r="F311" i="2"/>
  <c r="F315" i="2"/>
  <c r="F319" i="2"/>
  <c r="F323" i="2"/>
  <c r="F327" i="2"/>
  <c r="D333" i="2"/>
  <c r="D337" i="2"/>
  <c r="D341" i="2"/>
  <c r="D345" i="2"/>
  <c r="D349" i="2"/>
  <c r="D353" i="2"/>
  <c r="D357" i="2"/>
  <c r="D361" i="2"/>
  <c r="F367" i="2"/>
  <c r="D368" i="2"/>
  <c r="F371" i="2"/>
  <c r="D372" i="2"/>
  <c r="F375" i="2"/>
  <c r="D376" i="2"/>
  <c r="F379" i="2"/>
  <c r="D380" i="2"/>
  <c r="F383" i="2"/>
  <c r="D384" i="2"/>
  <c r="F387" i="2"/>
  <c r="D388" i="2"/>
  <c r="F391" i="2"/>
  <c r="D392" i="2"/>
  <c r="F395" i="2"/>
  <c r="D396" i="2"/>
  <c r="F399" i="2"/>
  <c r="D400" i="2"/>
  <c r="F403" i="2"/>
  <c r="D404" i="2"/>
  <c r="F407" i="2"/>
  <c r="D408" i="2"/>
  <c r="F411" i="2"/>
  <c r="D412" i="2"/>
  <c r="F415" i="2"/>
  <c r="D416" i="2"/>
  <c r="F422" i="2"/>
  <c r="F426" i="2"/>
  <c r="F430" i="2"/>
  <c r="F434" i="2"/>
  <c r="F438" i="2"/>
  <c r="F442" i="2"/>
  <c r="F446" i="2"/>
  <c r="F578" i="2"/>
  <c r="F562" i="2"/>
  <c r="F420" i="2"/>
  <c r="F424" i="2"/>
  <c r="F428" i="2"/>
  <c r="F432" i="2"/>
  <c r="F436" i="2"/>
  <c r="F440" i="2"/>
  <c r="F444" i="2"/>
  <c r="F448" i="2"/>
  <c r="F504" i="2"/>
  <c r="F508" i="2"/>
  <c r="F512" i="2"/>
  <c r="F516" i="2"/>
  <c r="F520" i="2"/>
  <c r="F524" i="2"/>
  <c r="F528" i="2"/>
  <c r="F532" i="2"/>
  <c r="F536" i="2"/>
  <c r="F540" i="2"/>
  <c r="F544" i="2"/>
  <c r="F548" i="2"/>
  <c r="F502" i="2"/>
  <c r="F506" i="2"/>
  <c r="F510" i="2"/>
  <c r="F514" i="2"/>
  <c r="F518" i="2"/>
  <c r="F522" i="2"/>
  <c r="F526" i="2"/>
  <c r="F530" i="2"/>
  <c r="F534" i="2"/>
  <c r="F538" i="2"/>
  <c r="F542" i="2"/>
  <c r="F546" i="2"/>
  <c r="D551" i="2"/>
  <c r="D555" i="2"/>
  <c r="D560" i="2"/>
  <c r="D564" i="2"/>
  <c r="D568" i="2"/>
  <c r="D572" i="2"/>
  <c r="D576" i="2"/>
  <c r="C4" i="2"/>
  <c r="P23" i="2"/>
  <c r="P25" i="2"/>
  <c r="P18" i="2"/>
  <c r="F19" i="2"/>
  <c r="F11" i="2"/>
  <c r="F25" i="2"/>
  <c r="F5" i="2"/>
  <c r="F6" i="2"/>
  <c r="F18" i="2"/>
  <c r="F10" i="2"/>
  <c r="F17" i="2"/>
  <c r="F9" i="2"/>
  <c r="F23" i="2"/>
  <c r="F15" i="2"/>
  <c r="F7" i="2"/>
  <c r="F22" i="2"/>
  <c r="F14" i="2"/>
  <c r="F24" i="2"/>
  <c r="F16" i="2"/>
  <c r="F8" i="2"/>
  <c r="F21" i="2"/>
  <c r="F13" i="2"/>
  <c r="F26" i="2"/>
  <c r="F20" i="2"/>
  <c r="F12" i="2"/>
  <c r="P16" i="2"/>
  <c r="I5" i="2"/>
  <c r="I4" i="2"/>
  <c r="K4" i="2" s="1"/>
  <c r="G5" i="2"/>
  <c r="G6" i="2" s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C26" i="2"/>
  <c r="D27" i="2" s="1"/>
  <c r="P24" i="2"/>
  <c r="P26" i="2"/>
  <c r="P22" i="2"/>
  <c r="C5" i="2"/>
  <c r="D4" i="2" s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D26" i="2" s="1"/>
  <c r="H330" i="2" l="1"/>
  <c r="H129" i="2"/>
  <c r="H145" i="2"/>
  <c r="H161" i="2"/>
  <c r="H177" i="2"/>
  <c r="H193" i="2"/>
  <c r="H229" i="2"/>
  <c r="H292" i="2"/>
  <c r="H37" i="2"/>
  <c r="H362" i="2"/>
  <c r="H133" i="2"/>
  <c r="H149" i="2"/>
  <c r="H165" i="2"/>
  <c r="H181" i="2"/>
  <c r="H197" i="2"/>
  <c r="H245" i="2"/>
  <c r="H390" i="2"/>
  <c r="H33" i="2"/>
  <c r="H41" i="2"/>
  <c r="P19" i="2"/>
  <c r="D20" i="2"/>
  <c r="D9" i="2"/>
  <c r="D16" i="2"/>
  <c r="D8" i="2"/>
  <c r="D15" i="2"/>
  <c r="D11" i="2"/>
  <c r="D23" i="2"/>
  <c r="D14" i="2"/>
  <c r="D7" i="2"/>
  <c r="D19" i="2"/>
  <c r="D5" i="2"/>
  <c r="D13" i="2"/>
  <c r="D24" i="2"/>
  <c r="D18" i="2"/>
  <c r="D12" i="2"/>
  <c r="D17" i="2"/>
  <c r="D10" i="2"/>
  <c r="D21" i="2"/>
  <c r="D25" i="2"/>
  <c r="D22" i="2"/>
  <c r="D6" i="2"/>
  <c r="K5" i="2"/>
  <c r="K6" i="2" s="1"/>
  <c r="K7" i="2" s="1"/>
  <c r="P17" i="2"/>
  <c r="G7" i="2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H17" i="2" s="1"/>
  <c r="H12" i="2" l="1"/>
  <c r="H15" i="2"/>
  <c r="H25" i="2"/>
  <c r="H9" i="2"/>
  <c r="P6" i="2"/>
  <c r="H4" i="2"/>
  <c r="J4" i="2" s="1"/>
  <c r="M4" i="2" s="1"/>
  <c r="P9" i="2"/>
  <c r="H20" i="2"/>
  <c r="H16" i="2"/>
  <c r="H8" i="2"/>
  <c r="H23" i="2"/>
  <c r="H21" i="2"/>
  <c r="H19" i="2"/>
  <c r="H11" i="2"/>
  <c r="H13" i="2"/>
  <c r="H7" i="2"/>
  <c r="H5" i="2"/>
  <c r="H22" i="2"/>
  <c r="K8" i="2"/>
  <c r="H18" i="2"/>
  <c r="H26" i="2"/>
  <c r="H14" i="2"/>
  <c r="H10" i="2"/>
  <c r="H24" i="2"/>
  <c r="H6" i="2"/>
  <c r="J5" i="2" l="1"/>
  <c r="L4" i="2" s="1"/>
  <c r="K9" i="2"/>
  <c r="J6" i="2" l="1"/>
  <c r="J7" i="2" s="1"/>
  <c r="L6" i="2" s="1"/>
  <c r="M5" i="2"/>
  <c r="K10" i="2"/>
  <c r="M6" i="2" l="1"/>
  <c r="L5" i="2"/>
  <c r="J8" i="2"/>
  <c r="M8" i="2" s="1"/>
  <c r="M7" i="2"/>
  <c r="K11" i="2"/>
  <c r="J9" i="2" l="1"/>
  <c r="L7" i="2"/>
  <c r="J10" i="2"/>
  <c r="M10" i="2" s="1"/>
  <c r="L8" i="2"/>
  <c r="K12" i="2"/>
  <c r="M9" i="2"/>
  <c r="K13" i="2" l="1"/>
  <c r="J11" i="2"/>
  <c r="L9" i="2"/>
  <c r="J12" i="2" l="1"/>
  <c r="M12" i="2" s="1"/>
  <c r="L10" i="2"/>
  <c r="K14" i="2"/>
  <c r="M11" i="2"/>
  <c r="K15" i="2" l="1"/>
  <c r="J13" i="2"/>
  <c r="M13" i="2" s="1"/>
  <c r="L11" i="2"/>
  <c r="J14" i="2" l="1"/>
  <c r="M14" i="2" s="1"/>
  <c r="L12" i="2"/>
  <c r="K16" i="2"/>
  <c r="K17" i="2" l="1"/>
  <c r="J15" i="2"/>
  <c r="M15" i="2" s="1"/>
  <c r="L13" i="2"/>
  <c r="K18" i="2" l="1"/>
  <c r="J16" i="2"/>
  <c r="L14" i="2"/>
  <c r="J17" i="2" l="1"/>
  <c r="M17" i="2" s="1"/>
  <c r="L15" i="2"/>
  <c r="K19" i="2"/>
  <c r="M16" i="2"/>
  <c r="K20" i="2" l="1"/>
  <c r="J18" i="2"/>
  <c r="L16" i="2"/>
  <c r="J19" i="2" l="1"/>
  <c r="M19" i="2" s="1"/>
  <c r="L17" i="2"/>
  <c r="K21" i="2"/>
  <c r="M18" i="2"/>
  <c r="K22" i="2" l="1"/>
  <c r="J20" i="2"/>
  <c r="L18" i="2"/>
  <c r="J21" i="2" l="1"/>
  <c r="M21" i="2" s="1"/>
  <c r="L19" i="2"/>
  <c r="K23" i="2"/>
  <c r="M20" i="2"/>
  <c r="K24" i="2" l="1"/>
  <c r="J22" i="2"/>
  <c r="L20" i="2"/>
  <c r="J23" i="2" l="1"/>
  <c r="M23" i="2" s="1"/>
  <c r="L21" i="2"/>
  <c r="M22" i="2"/>
  <c r="K25" i="2"/>
  <c r="K26" i="2" l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J24" i="2"/>
  <c r="L22" i="2"/>
  <c r="K51" i="2" l="1"/>
  <c r="J25" i="2"/>
  <c r="M25" i="2" s="1"/>
  <c r="L23" i="2"/>
  <c r="M24" i="2"/>
  <c r="K52" i="2" l="1"/>
  <c r="J26" i="2"/>
  <c r="J27" i="2" s="1"/>
  <c r="L24" i="2"/>
  <c r="M27" i="2" l="1"/>
  <c r="J28" i="2"/>
  <c r="L26" i="2"/>
  <c r="K53" i="2"/>
  <c r="M26" i="2"/>
  <c r="L25" i="2"/>
  <c r="L27" i="2" l="1"/>
  <c r="M28" i="2"/>
  <c r="J29" i="2"/>
  <c r="K54" i="2"/>
  <c r="L28" i="2" l="1"/>
  <c r="J30" i="2"/>
  <c r="M29" i="2"/>
  <c r="K55" i="2"/>
  <c r="K56" i="2" l="1"/>
  <c r="J31" i="2"/>
  <c r="L29" i="2"/>
  <c r="M30" i="2"/>
  <c r="L30" i="2" l="1"/>
  <c r="J32" i="2"/>
  <c r="M31" i="2"/>
  <c r="K57" i="2"/>
  <c r="K58" i="2" l="1"/>
  <c r="L31" i="2"/>
  <c r="J33" i="2"/>
  <c r="M32" i="2"/>
  <c r="K59" i="2" l="1"/>
  <c r="J34" i="2"/>
  <c r="L32" i="2"/>
  <c r="M33" i="2"/>
  <c r="J35" i="2" l="1"/>
  <c r="L33" i="2"/>
  <c r="M34" i="2"/>
  <c r="K60" i="2"/>
  <c r="J36" i="2" l="1"/>
  <c r="L34" i="2"/>
  <c r="M35" i="2"/>
  <c r="K61" i="2"/>
  <c r="K62" i="2" l="1"/>
  <c r="J37" i="2"/>
  <c r="L35" i="2"/>
  <c r="M36" i="2"/>
  <c r="K63" i="2" l="1"/>
  <c r="J38" i="2"/>
  <c r="L36" i="2"/>
  <c r="M37" i="2"/>
  <c r="J39" i="2" l="1"/>
  <c r="L37" i="2"/>
  <c r="M38" i="2"/>
  <c r="K64" i="2"/>
  <c r="J40" i="2" l="1"/>
  <c r="L38" i="2"/>
  <c r="M39" i="2"/>
  <c r="K65" i="2"/>
  <c r="J41" i="2" l="1"/>
  <c r="L39" i="2"/>
  <c r="M40" i="2"/>
  <c r="K66" i="2"/>
  <c r="J42" i="2" l="1"/>
  <c r="L40" i="2"/>
  <c r="M41" i="2"/>
  <c r="K67" i="2"/>
  <c r="J43" i="2" l="1"/>
  <c r="L41" i="2"/>
  <c r="M42" i="2"/>
  <c r="K68" i="2"/>
  <c r="J44" i="2" l="1"/>
  <c r="L42" i="2"/>
  <c r="M43" i="2"/>
  <c r="K69" i="2"/>
  <c r="J45" i="2" l="1"/>
  <c r="L43" i="2"/>
  <c r="M44" i="2"/>
  <c r="K70" i="2"/>
  <c r="J46" i="2" l="1"/>
  <c r="L44" i="2"/>
  <c r="M45" i="2"/>
  <c r="K71" i="2"/>
  <c r="K72" i="2" l="1"/>
  <c r="J47" i="2"/>
  <c r="L45" i="2"/>
  <c r="M46" i="2"/>
  <c r="J48" i="2" l="1"/>
  <c r="L46" i="2"/>
  <c r="M47" i="2"/>
  <c r="K73" i="2"/>
  <c r="K74" i="2" l="1"/>
  <c r="J49" i="2"/>
  <c r="L47" i="2"/>
  <c r="M48" i="2"/>
  <c r="K75" i="2" l="1"/>
  <c r="J50" i="2"/>
  <c r="L48" i="2"/>
  <c r="M49" i="2"/>
  <c r="K76" i="2" l="1"/>
  <c r="J51" i="2"/>
  <c r="L49" i="2"/>
  <c r="M50" i="2"/>
  <c r="K77" i="2" l="1"/>
  <c r="J52" i="2"/>
  <c r="L50" i="2"/>
  <c r="M51" i="2"/>
  <c r="K78" i="2" l="1"/>
  <c r="J53" i="2"/>
  <c r="L51" i="2"/>
  <c r="M52" i="2"/>
  <c r="J54" i="2" l="1"/>
  <c r="L52" i="2"/>
  <c r="M53" i="2"/>
  <c r="K79" i="2"/>
  <c r="K80" i="2" l="1"/>
  <c r="J55" i="2"/>
  <c r="L53" i="2"/>
  <c r="M54" i="2"/>
  <c r="J56" i="2" l="1"/>
  <c r="L54" i="2"/>
  <c r="M55" i="2"/>
  <c r="K81" i="2"/>
  <c r="K82" i="2" l="1"/>
  <c r="J57" i="2"/>
  <c r="L55" i="2"/>
  <c r="M56" i="2"/>
  <c r="J58" i="2" l="1"/>
  <c r="L56" i="2"/>
  <c r="M57" i="2"/>
  <c r="K83" i="2"/>
  <c r="K84" i="2" l="1"/>
  <c r="J59" i="2"/>
  <c r="L57" i="2"/>
  <c r="M58" i="2"/>
  <c r="J60" i="2" l="1"/>
  <c r="L58" i="2"/>
  <c r="M59" i="2"/>
  <c r="K85" i="2"/>
  <c r="K86" i="2" l="1"/>
  <c r="J61" i="2"/>
  <c r="L59" i="2"/>
  <c r="M60" i="2"/>
  <c r="J62" i="2" l="1"/>
  <c r="L60" i="2"/>
  <c r="M61" i="2"/>
  <c r="K87" i="2"/>
  <c r="K88" i="2" l="1"/>
  <c r="J63" i="2"/>
  <c r="L61" i="2"/>
  <c r="M62" i="2"/>
  <c r="J64" i="2" l="1"/>
  <c r="L62" i="2"/>
  <c r="M63" i="2"/>
  <c r="K89" i="2"/>
  <c r="K90" i="2" l="1"/>
  <c r="J65" i="2"/>
  <c r="L63" i="2"/>
  <c r="M64" i="2"/>
  <c r="J66" i="2" l="1"/>
  <c r="L64" i="2"/>
  <c r="M65" i="2"/>
  <c r="K91" i="2"/>
  <c r="K92" i="2" l="1"/>
  <c r="J67" i="2"/>
  <c r="L65" i="2"/>
  <c r="M66" i="2"/>
  <c r="K93" i="2" l="1"/>
  <c r="J68" i="2"/>
  <c r="L66" i="2"/>
  <c r="M67" i="2"/>
  <c r="J69" i="2" l="1"/>
  <c r="L67" i="2"/>
  <c r="M68" i="2"/>
  <c r="K94" i="2"/>
  <c r="K95" i="2" l="1"/>
  <c r="J70" i="2"/>
  <c r="L68" i="2"/>
  <c r="M69" i="2"/>
  <c r="J71" i="2" l="1"/>
  <c r="L69" i="2"/>
  <c r="M70" i="2"/>
  <c r="K96" i="2"/>
  <c r="K97" i="2" l="1"/>
  <c r="J72" i="2"/>
  <c r="L70" i="2"/>
  <c r="M71" i="2"/>
  <c r="J73" i="2" l="1"/>
  <c r="L71" i="2"/>
  <c r="M72" i="2"/>
  <c r="K98" i="2"/>
  <c r="K99" i="2" l="1"/>
  <c r="J74" i="2"/>
  <c r="L72" i="2"/>
  <c r="M73" i="2"/>
  <c r="J75" i="2" l="1"/>
  <c r="L73" i="2"/>
  <c r="M74" i="2"/>
  <c r="K100" i="2"/>
  <c r="K101" i="2" l="1"/>
  <c r="J76" i="2"/>
  <c r="L74" i="2"/>
  <c r="M75" i="2"/>
  <c r="K102" i="2" l="1"/>
  <c r="J77" i="2"/>
  <c r="L75" i="2"/>
  <c r="M76" i="2"/>
  <c r="K103" i="2" l="1"/>
  <c r="J78" i="2"/>
  <c r="L76" i="2"/>
  <c r="M77" i="2"/>
  <c r="K104" i="2" l="1"/>
  <c r="J79" i="2"/>
  <c r="L77" i="2"/>
  <c r="M78" i="2"/>
  <c r="K105" i="2" l="1"/>
  <c r="J80" i="2"/>
  <c r="L78" i="2"/>
  <c r="M79" i="2"/>
  <c r="J81" i="2" l="1"/>
  <c r="L79" i="2"/>
  <c r="M80" i="2"/>
  <c r="K106" i="2"/>
  <c r="K107" i="2" l="1"/>
  <c r="J82" i="2"/>
  <c r="L80" i="2"/>
  <c r="M81" i="2"/>
  <c r="J83" i="2" l="1"/>
  <c r="L81" i="2"/>
  <c r="M82" i="2"/>
  <c r="K108" i="2"/>
  <c r="K109" i="2" l="1"/>
  <c r="J84" i="2"/>
  <c r="L82" i="2"/>
  <c r="M83" i="2"/>
  <c r="J85" i="2" l="1"/>
  <c r="L83" i="2"/>
  <c r="M84" i="2"/>
  <c r="K110" i="2"/>
  <c r="K111" i="2" l="1"/>
  <c r="J86" i="2"/>
  <c r="L84" i="2"/>
  <c r="M85" i="2"/>
  <c r="J87" i="2" l="1"/>
  <c r="L85" i="2"/>
  <c r="M86" i="2"/>
  <c r="K112" i="2"/>
  <c r="K113" i="2" l="1"/>
  <c r="J88" i="2"/>
  <c r="L86" i="2"/>
  <c r="M87" i="2"/>
  <c r="J89" i="2" l="1"/>
  <c r="L87" i="2"/>
  <c r="M88" i="2"/>
  <c r="K114" i="2"/>
  <c r="K115" i="2" l="1"/>
  <c r="J90" i="2"/>
  <c r="L88" i="2"/>
  <c r="M89" i="2"/>
  <c r="K116" i="2" l="1"/>
  <c r="J91" i="2"/>
  <c r="L89" i="2"/>
  <c r="M90" i="2"/>
  <c r="K117" i="2" l="1"/>
  <c r="J92" i="2"/>
  <c r="L90" i="2"/>
  <c r="M91" i="2"/>
  <c r="J93" i="2" l="1"/>
  <c r="L91" i="2"/>
  <c r="M92" i="2"/>
  <c r="K118" i="2"/>
  <c r="K119" i="2" l="1"/>
  <c r="J94" i="2"/>
  <c r="L92" i="2"/>
  <c r="M93" i="2"/>
  <c r="K120" i="2" l="1"/>
  <c r="J95" i="2"/>
  <c r="L93" i="2"/>
  <c r="M94" i="2"/>
  <c r="K121" i="2" l="1"/>
  <c r="J96" i="2"/>
  <c r="L94" i="2"/>
  <c r="M95" i="2"/>
  <c r="J97" i="2" l="1"/>
  <c r="L95" i="2"/>
  <c r="M96" i="2"/>
  <c r="K122" i="2"/>
  <c r="K123" i="2" l="1"/>
  <c r="J98" i="2"/>
  <c r="L96" i="2"/>
  <c r="M97" i="2"/>
  <c r="J99" i="2" l="1"/>
  <c r="L97" i="2"/>
  <c r="M98" i="2"/>
  <c r="K124" i="2"/>
  <c r="K125" i="2" l="1"/>
  <c r="J100" i="2"/>
  <c r="L98" i="2"/>
  <c r="M99" i="2"/>
  <c r="K126" i="2" l="1"/>
  <c r="J101" i="2"/>
  <c r="L99" i="2"/>
  <c r="M100" i="2"/>
  <c r="J102" i="2" l="1"/>
  <c r="L100" i="2"/>
  <c r="M101" i="2"/>
  <c r="K127" i="2"/>
  <c r="K128" i="2" l="1"/>
  <c r="J103" i="2"/>
  <c r="L101" i="2"/>
  <c r="M102" i="2"/>
  <c r="K129" i="2" l="1"/>
  <c r="J104" i="2"/>
  <c r="L102" i="2"/>
  <c r="M103" i="2"/>
  <c r="J105" i="2" l="1"/>
  <c r="L103" i="2"/>
  <c r="M104" i="2"/>
  <c r="K130" i="2"/>
  <c r="K131" i="2" l="1"/>
  <c r="J106" i="2"/>
  <c r="L104" i="2"/>
  <c r="M105" i="2"/>
  <c r="J107" i="2" l="1"/>
  <c r="L105" i="2"/>
  <c r="M106" i="2"/>
  <c r="K132" i="2"/>
  <c r="K133" i="2" l="1"/>
  <c r="J108" i="2"/>
  <c r="L106" i="2"/>
  <c r="M107" i="2"/>
  <c r="J109" i="2" l="1"/>
  <c r="L107" i="2"/>
  <c r="M108" i="2"/>
  <c r="K134" i="2"/>
  <c r="K135" i="2" l="1"/>
  <c r="J110" i="2"/>
  <c r="L108" i="2"/>
  <c r="M109" i="2"/>
  <c r="J111" i="2" l="1"/>
  <c r="L109" i="2"/>
  <c r="M110" i="2"/>
  <c r="K136" i="2"/>
  <c r="K137" i="2" l="1"/>
  <c r="J112" i="2"/>
  <c r="L110" i="2"/>
  <c r="M111" i="2"/>
  <c r="J113" i="2" l="1"/>
  <c r="L111" i="2"/>
  <c r="M112" i="2"/>
  <c r="K138" i="2"/>
  <c r="K139" i="2" l="1"/>
  <c r="J114" i="2"/>
  <c r="L112" i="2"/>
  <c r="M113" i="2"/>
  <c r="J115" i="2" l="1"/>
  <c r="L113" i="2"/>
  <c r="M114" i="2"/>
  <c r="K140" i="2"/>
  <c r="K141" i="2" l="1"/>
  <c r="J116" i="2"/>
  <c r="L114" i="2"/>
  <c r="M115" i="2"/>
  <c r="J117" i="2" l="1"/>
  <c r="L115" i="2"/>
  <c r="M116" i="2"/>
  <c r="K142" i="2"/>
  <c r="K143" i="2" l="1"/>
  <c r="J118" i="2"/>
  <c r="L116" i="2"/>
  <c r="M117" i="2"/>
  <c r="J119" i="2" l="1"/>
  <c r="L117" i="2"/>
  <c r="M118" i="2"/>
  <c r="K144" i="2"/>
  <c r="K145" i="2" l="1"/>
  <c r="J120" i="2"/>
  <c r="L118" i="2"/>
  <c r="M119" i="2"/>
  <c r="J121" i="2" l="1"/>
  <c r="L119" i="2"/>
  <c r="M120" i="2"/>
  <c r="K146" i="2"/>
  <c r="K147" i="2" l="1"/>
  <c r="J122" i="2"/>
  <c r="L120" i="2"/>
  <c r="M121" i="2"/>
  <c r="K148" i="2" l="1"/>
  <c r="J123" i="2"/>
  <c r="L121" i="2"/>
  <c r="M122" i="2"/>
  <c r="J124" i="2" l="1"/>
  <c r="L122" i="2"/>
  <c r="M123" i="2"/>
  <c r="K149" i="2"/>
  <c r="K150" i="2" l="1"/>
  <c r="J125" i="2"/>
  <c r="L123" i="2"/>
  <c r="M124" i="2"/>
  <c r="K151" i="2" l="1"/>
  <c r="J126" i="2"/>
  <c r="L124" i="2"/>
  <c r="M125" i="2"/>
  <c r="J127" i="2" l="1"/>
  <c r="L125" i="2"/>
  <c r="M126" i="2"/>
  <c r="K152" i="2"/>
  <c r="K153" i="2" l="1"/>
  <c r="J128" i="2"/>
  <c r="L126" i="2"/>
  <c r="M127" i="2"/>
  <c r="J129" i="2" l="1"/>
  <c r="L127" i="2"/>
  <c r="M128" i="2"/>
  <c r="K154" i="2"/>
  <c r="K155" i="2" l="1"/>
  <c r="J130" i="2"/>
  <c r="L128" i="2"/>
  <c r="M129" i="2"/>
  <c r="J131" i="2" l="1"/>
  <c r="L129" i="2"/>
  <c r="M130" i="2"/>
  <c r="K156" i="2"/>
  <c r="K157" i="2" l="1"/>
  <c r="J132" i="2"/>
  <c r="L130" i="2"/>
  <c r="M131" i="2"/>
  <c r="J133" i="2" l="1"/>
  <c r="L131" i="2"/>
  <c r="M132" i="2"/>
  <c r="K158" i="2"/>
  <c r="K159" i="2" l="1"/>
  <c r="J134" i="2"/>
  <c r="L132" i="2"/>
  <c r="M133" i="2"/>
  <c r="J135" i="2" l="1"/>
  <c r="L133" i="2"/>
  <c r="M134" i="2"/>
  <c r="K160" i="2"/>
  <c r="K161" i="2" l="1"/>
  <c r="J136" i="2"/>
  <c r="L134" i="2"/>
  <c r="M135" i="2"/>
  <c r="K162" i="2" l="1"/>
  <c r="J137" i="2"/>
  <c r="L135" i="2"/>
  <c r="M136" i="2"/>
  <c r="J138" i="2" l="1"/>
  <c r="L136" i="2"/>
  <c r="M137" i="2"/>
  <c r="K163" i="2"/>
  <c r="K164" i="2" l="1"/>
  <c r="J139" i="2"/>
  <c r="L137" i="2"/>
  <c r="M138" i="2"/>
  <c r="J140" i="2" l="1"/>
  <c r="L138" i="2"/>
  <c r="M139" i="2"/>
  <c r="K165" i="2"/>
  <c r="K166" i="2" l="1"/>
  <c r="J141" i="2"/>
  <c r="L139" i="2"/>
  <c r="M140" i="2"/>
  <c r="J142" i="2" l="1"/>
  <c r="L140" i="2"/>
  <c r="M141" i="2"/>
  <c r="K167" i="2"/>
  <c r="K168" i="2" l="1"/>
  <c r="J143" i="2"/>
  <c r="L141" i="2"/>
  <c r="M142" i="2"/>
  <c r="K169" i="2" l="1"/>
  <c r="J144" i="2"/>
  <c r="L142" i="2"/>
  <c r="M143" i="2"/>
  <c r="J145" i="2" l="1"/>
  <c r="L143" i="2"/>
  <c r="M144" i="2"/>
  <c r="K170" i="2"/>
  <c r="K171" i="2" l="1"/>
  <c r="J146" i="2"/>
  <c r="L144" i="2"/>
  <c r="M145" i="2"/>
  <c r="J147" i="2" l="1"/>
  <c r="L145" i="2"/>
  <c r="M146" i="2"/>
  <c r="K172" i="2"/>
  <c r="K173" i="2" l="1"/>
  <c r="J148" i="2"/>
  <c r="L146" i="2"/>
  <c r="M147" i="2"/>
  <c r="J149" i="2" l="1"/>
  <c r="L147" i="2"/>
  <c r="M148" i="2"/>
  <c r="K174" i="2"/>
  <c r="K175" i="2" l="1"/>
  <c r="J150" i="2"/>
  <c r="L148" i="2"/>
  <c r="M149" i="2"/>
  <c r="J151" i="2" l="1"/>
  <c r="L149" i="2"/>
  <c r="M150" i="2"/>
  <c r="K176" i="2"/>
  <c r="K177" i="2" l="1"/>
  <c r="J152" i="2"/>
  <c r="L150" i="2"/>
  <c r="M151" i="2"/>
  <c r="J153" i="2" l="1"/>
  <c r="L151" i="2"/>
  <c r="M152" i="2"/>
  <c r="K178" i="2"/>
  <c r="K179" i="2" l="1"/>
  <c r="J154" i="2"/>
  <c r="L152" i="2"/>
  <c r="M153" i="2"/>
  <c r="K180" i="2" l="1"/>
  <c r="J155" i="2"/>
  <c r="L153" i="2"/>
  <c r="M154" i="2"/>
  <c r="K181" i="2" l="1"/>
  <c r="J156" i="2"/>
  <c r="L154" i="2"/>
  <c r="M155" i="2"/>
  <c r="J157" i="2" l="1"/>
  <c r="L155" i="2"/>
  <c r="M156" i="2"/>
  <c r="K182" i="2"/>
  <c r="K183" i="2" l="1"/>
  <c r="J158" i="2"/>
  <c r="L156" i="2"/>
  <c r="M157" i="2"/>
  <c r="K184" i="2" l="1"/>
  <c r="J159" i="2"/>
  <c r="L157" i="2"/>
  <c r="M158" i="2"/>
  <c r="K185" i="2" l="1"/>
  <c r="J160" i="2"/>
  <c r="L158" i="2"/>
  <c r="M159" i="2"/>
  <c r="J161" i="2" l="1"/>
  <c r="L159" i="2"/>
  <c r="M160" i="2"/>
  <c r="K186" i="2"/>
  <c r="K187" i="2" l="1"/>
  <c r="J162" i="2"/>
  <c r="L160" i="2"/>
  <c r="M161" i="2"/>
  <c r="J163" i="2" l="1"/>
  <c r="L161" i="2"/>
  <c r="M162" i="2"/>
  <c r="K188" i="2"/>
  <c r="K189" i="2" l="1"/>
  <c r="J164" i="2"/>
  <c r="L162" i="2"/>
  <c r="M163" i="2"/>
  <c r="J165" i="2" l="1"/>
  <c r="L163" i="2"/>
  <c r="M164" i="2"/>
  <c r="K190" i="2"/>
  <c r="K191" i="2" l="1"/>
  <c r="J166" i="2"/>
  <c r="L164" i="2"/>
  <c r="M165" i="2"/>
  <c r="J167" i="2" l="1"/>
  <c r="L165" i="2"/>
  <c r="M166" i="2"/>
  <c r="K192" i="2"/>
  <c r="K193" i="2" l="1"/>
  <c r="J168" i="2"/>
  <c r="L166" i="2"/>
  <c r="M167" i="2"/>
  <c r="K194" i="2" l="1"/>
  <c r="J169" i="2"/>
  <c r="L167" i="2"/>
  <c r="M168" i="2"/>
  <c r="J170" i="2" l="1"/>
  <c r="L168" i="2"/>
  <c r="M169" i="2"/>
  <c r="K195" i="2"/>
  <c r="K196" i="2" l="1"/>
  <c r="J171" i="2"/>
  <c r="L169" i="2"/>
  <c r="M170" i="2"/>
  <c r="K197" i="2" l="1"/>
  <c r="J172" i="2"/>
  <c r="L170" i="2"/>
  <c r="M171" i="2"/>
  <c r="J173" i="2" l="1"/>
  <c r="L171" i="2"/>
  <c r="M172" i="2"/>
  <c r="K198" i="2"/>
  <c r="K199" i="2" l="1"/>
  <c r="J174" i="2"/>
  <c r="L172" i="2"/>
  <c r="M173" i="2"/>
  <c r="K200" i="2" l="1"/>
  <c r="J175" i="2"/>
  <c r="L173" i="2"/>
  <c r="M174" i="2"/>
  <c r="K201" i="2" l="1"/>
  <c r="J176" i="2"/>
  <c r="L174" i="2"/>
  <c r="M175" i="2"/>
  <c r="J177" i="2" l="1"/>
  <c r="L175" i="2"/>
  <c r="M176" i="2"/>
  <c r="K202" i="2"/>
  <c r="K203" i="2" l="1"/>
  <c r="J178" i="2"/>
  <c r="L176" i="2"/>
  <c r="M177" i="2"/>
  <c r="K204" i="2" l="1"/>
  <c r="J179" i="2"/>
  <c r="L177" i="2"/>
  <c r="M178" i="2"/>
  <c r="K205" i="2" l="1"/>
  <c r="J180" i="2"/>
  <c r="L178" i="2"/>
  <c r="M179" i="2"/>
  <c r="J181" i="2" l="1"/>
  <c r="L179" i="2"/>
  <c r="M180" i="2"/>
  <c r="K206" i="2"/>
  <c r="K207" i="2" l="1"/>
  <c r="J182" i="2"/>
  <c r="L180" i="2"/>
  <c r="M181" i="2"/>
  <c r="J183" i="2" l="1"/>
  <c r="L181" i="2"/>
  <c r="M182" i="2"/>
  <c r="K208" i="2"/>
  <c r="K209" i="2" l="1"/>
  <c r="J184" i="2"/>
  <c r="L182" i="2"/>
  <c r="M183" i="2"/>
  <c r="J185" i="2" l="1"/>
  <c r="L183" i="2"/>
  <c r="M184" i="2"/>
  <c r="K210" i="2"/>
  <c r="K211" i="2" l="1"/>
  <c r="J186" i="2"/>
  <c r="L184" i="2"/>
  <c r="M185" i="2"/>
  <c r="K212" i="2" l="1"/>
  <c r="J187" i="2"/>
  <c r="L185" i="2"/>
  <c r="M186" i="2"/>
  <c r="J188" i="2" l="1"/>
  <c r="L186" i="2"/>
  <c r="M187" i="2"/>
  <c r="K213" i="2"/>
  <c r="K214" i="2" l="1"/>
  <c r="J189" i="2"/>
  <c r="L187" i="2"/>
  <c r="M188" i="2"/>
  <c r="K215" i="2" l="1"/>
  <c r="J190" i="2"/>
  <c r="L188" i="2"/>
  <c r="M189" i="2"/>
  <c r="K216" i="2" l="1"/>
  <c r="J191" i="2"/>
  <c r="L189" i="2"/>
  <c r="M190" i="2"/>
  <c r="J192" i="2" l="1"/>
  <c r="L190" i="2"/>
  <c r="M191" i="2"/>
  <c r="K217" i="2"/>
  <c r="K218" i="2" l="1"/>
  <c r="J193" i="2"/>
  <c r="L191" i="2"/>
  <c r="M192" i="2"/>
  <c r="J194" i="2" l="1"/>
  <c r="L192" i="2"/>
  <c r="M193" i="2"/>
  <c r="K219" i="2"/>
  <c r="K220" i="2" l="1"/>
  <c r="J195" i="2"/>
  <c r="L193" i="2"/>
  <c r="M194" i="2"/>
  <c r="J196" i="2" l="1"/>
  <c r="L194" i="2"/>
  <c r="M195" i="2"/>
  <c r="K221" i="2"/>
  <c r="K222" i="2" l="1"/>
  <c r="J197" i="2"/>
  <c r="L195" i="2"/>
  <c r="M196" i="2"/>
  <c r="J198" i="2" l="1"/>
  <c r="L196" i="2"/>
  <c r="M197" i="2"/>
  <c r="K223" i="2"/>
  <c r="K224" i="2" l="1"/>
  <c r="J199" i="2"/>
  <c r="L197" i="2"/>
  <c r="M198" i="2"/>
  <c r="J200" i="2" l="1"/>
  <c r="L198" i="2"/>
  <c r="M199" i="2"/>
  <c r="K225" i="2"/>
  <c r="K226" i="2" l="1"/>
  <c r="J201" i="2"/>
  <c r="L199" i="2"/>
  <c r="M200" i="2"/>
  <c r="K227" i="2" l="1"/>
  <c r="J202" i="2"/>
  <c r="L200" i="2"/>
  <c r="M201" i="2"/>
  <c r="J203" i="2" l="1"/>
  <c r="L201" i="2"/>
  <c r="M202" i="2"/>
  <c r="K228" i="2"/>
  <c r="K229" i="2" l="1"/>
  <c r="J204" i="2"/>
  <c r="L202" i="2"/>
  <c r="M203" i="2"/>
  <c r="J205" i="2" l="1"/>
  <c r="L203" i="2"/>
  <c r="M204" i="2"/>
  <c r="K230" i="2"/>
  <c r="K231" i="2" l="1"/>
  <c r="J206" i="2"/>
  <c r="L204" i="2"/>
  <c r="M205" i="2"/>
  <c r="J207" i="2" l="1"/>
  <c r="L205" i="2"/>
  <c r="M206" i="2"/>
  <c r="K232" i="2"/>
  <c r="K233" i="2" l="1"/>
  <c r="J208" i="2"/>
  <c r="L206" i="2"/>
  <c r="M207" i="2"/>
  <c r="J209" i="2" l="1"/>
  <c r="L207" i="2"/>
  <c r="M208" i="2"/>
  <c r="K234" i="2"/>
  <c r="K235" i="2" l="1"/>
  <c r="J210" i="2"/>
  <c r="L208" i="2"/>
  <c r="M209" i="2"/>
  <c r="J211" i="2" l="1"/>
  <c r="L209" i="2"/>
  <c r="M210" i="2"/>
  <c r="K236" i="2"/>
  <c r="K237" i="2" l="1"/>
  <c r="J212" i="2"/>
  <c r="L210" i="2"/>
  <c r="M211" i="2"/>
  <c r="K238" i="2" l="1"/>
  <c r="J213" i="2"/>
  <c r="L211" i="2"/>
  <c r="M212" i="2"/>
  <c r="J214" i="2" l="1"/>
  <c r="L212" i="2"/>
  <c r="M213" i="2"/>
  <c r="K239" i="2"/>
  <c r="K240" i="2" l="1"/>
  <c r="J215" i="2"/>
  <c r="L213" i="2"/>
  <c r="M214" i="2"/>
  <c r="K241" i="2" l="1"/>
  <c r="J216" i="2"/>
  <c r="L214" i="2"/>
  <c r="M215" i="2"/>
  <c r="K242" i="2" l="1"/>
  <c r="J217" i="2"/>
  <c r="L215" i="2"/>
  <c r="M216" i="2"/>
  <c r="J218" i="2" l="1"/>
  <c r="L216" i="2"/>
  <c r="M217" i="2"/>
  <c r="K243" i="2"/>
  <c r="K244" i="2" l="1"/>
  <c r="J219" i="2"/>
  <c r="L217" i="2"/>
  <c r="M218" i="2"/>
  <c r="J220" i="2" l="1"/>
  <c r="L218" i="2"/>
  <c r="M219" i="2"/>
  <c r="K245" i="2"/>
  <c r="K246" i="2" l="1"/>
  <c r="J221" i="2"/>
  <c r="L219" i="2"/>
  <c r="M220" i="2"/>
  <c r="J222" i="2" l="1"/>
  <c r="L220" i="2"/>
  <c r="M221" i="2"/>
  <c r="K247" i="2"/>
  <c r="K248" i="2" l="1"/>
  <c r="J223" i="2"/>
  <c r="L221" i="2"/>
  <c r="M222" i="2"/>
  <c r="K249" i="2" l="1"/>
  <c r="J224" i="2"/>
  <c r="L222" i="2"/>
  <c r="M223" i="2"/>
  <c r="J225" i="2" l="1"/>
  <c r="L223" i="2"/>
  <c r="M224" i="2"/>
  <c r="K250" i="2"/>
  <c r="K251" i="2" l="1"/>
  <c r="J226" i="2"/>
  <c r="L224" i="2"/>
  <c r="M225" i="2"/>
  <c r="J227" i="2" l="1"/>
  <c r="L225" i="2"/>
  <c r="M226" i="2"/>
  <c r="K252" i="2"/>
  <c r="K253" i="2" l="1"/>
  <c r="J228" i="2"/>
  <c r="L226" i="2"/>
  <c r="M227" i="2"/>
  <c r="J229" i="2" l="1"/>
  <c r="L227" i="2"/>
  <c r="M228" i="2"/>
  <c r="K254" i="2"/>
  <c r="K255" i="2" l="1"/>
  <c r="J230" i="2"/>
  <c r="L228" i="2"/>
  <c r="M229" i="2"/>
  <c r="J231" i="2" l="1"/>
  <c r="L229" i="2"/>
  <c r="M230" i="2"/>
  <c r="K256" i="2"/>
  <c r="K257" i="2" l="1"/>
  <c r="J232" i="2"/>
  <c r="L230" i="2"/>
  <c r="M231" i="2"/>
  <c r="J233" i="2" l="1"/>
  <c r="L231" i="2"/>
  <c r="M232" i="2"/>
  <c r="K258" i="2"/>
  <c r="K259" i="2" l="1"/>
  <c r="J234" i="2"/>
  <c r="L232" i="2"/>
  <c r="M233" i="2"/>
  <c r="J235" i="2" l="1"/>
  <c r="L233" i="2"/>
  <c r="M234" i="2"/>
  <c r="K260" i="2"/>
  <c r="K261" i="2" l="1"/>
  <c r="J236" i="2"/>
  <c r="L234" i="2"/>
  <c r="M235" i="2"/>
  <c r="J237" i="2" l="1"/>
  <c r="L235" i="2"/>
  <c r="M236" i="2"/>
  <c r="K262" i="2"/>
  <c r="K263" i="2" l="1"/>
  <c r="J238" i="2"/>
  <c r="L236" i="2"/>
  <c r="M237" i="2"/>
  <c r="J239" i="2" l="1"/>
  <c r="L237" i="2"/>
  <c r="M238" i="2"/>
  <c r="K264" i="2"/>
  <c r="K265" i="2" l="1"/>
  <c r="J240" i="2"/>
  <c r="L238" i="2"/>
  <c r="M239" i="2"/>
  <c r="J241" i="2" l="1"/>
  <c r="L239" i="2"/>
  <c r="M240" i="2"/>
  <c r="K266" i="2"/>
  <c r="K267" i="2" l="1"/>
  <c r="J242" i="2"/>
  <c r="L240" i="2"/>
  <c r="M241" i="2"/>
  <c r="J243" i="2" l="1"/>
  <c r="L241" i="2"/>
  <c r="M242" i="2"/>
  <c r="K268" i="2"/>
  <c r="K269" i="2" l="1"/>
  <c r="J244" i="2"/>
  <c r="L242" i="2"/>
  <c r="M243" i="2"/>
  <c r="J245" i="2" l="1"/>
  <c r="L243" i="2"/>
  <c r="M244" i="2"/>
  <c r="K270" i="2"/>
  <c r="K271" i="2" l="1"/>
  <c r="J246" i="2"/>
  <c r="L244" i="2"/>
  <c r="M245" i="2"/>
  <c r="J247" i="2" l="1"/>
  <c r="L245" i="2"/>
  <c r="M246" i="2"/>
  <c r="K272" i="2"/>
  <c r="K273" i="2" l="1"/>
  <c r="J248" i="2"/>
  <c r="L246" i="2"/>
  <c r="M247" i="2"/>
  <c r="J249" i="2" l="1"/>
  <c r="L247" i="2"/>
  <c r="M248" i="2"/>
  <c r="K274" i="2"/>
  <c r="K275" i="2" l="1"/>
  <c r="J250" i="2"/>
  <c r="L248" i="2"/>
  <c r="M249" i="2"/>
  <c r="K276" i="2" l="1"/>
  <c r="J251" i="2"/>
  <c r="L249" i="2"/>
  <c r="M250" i="2"/>
  <c r="J252" i="2" l="1"/>
  <c r="L250" i="2"/>
  <c r="M251" i="2"/>
  <c r="K277" i="2"/>
  <c r="K278" i="2" l="1"/>
  <c r="J253" i="2"/>
  <c r="L251" i="2"/>
  <c r="M252" i="2"/>
  <c r="K279" i="2" l="1"/>
  <c r="J254" i="2"/>
  <c r="L252" i="2"/>
  <c r="M253" i="2"/>
  <c r="J255" i="2" l="1"/>
  <c r="L253" i="2"/>
  <c r="M254" i="2"/>
  <c r="K280" i="2"/>
  <c r="K281" i="2" l="1"/>
  <c r="J256" i="2"/>
  <c r="L254" i="2"/>
  <c r="M255" i="2"/>
  <c r="J257" i="2" l="1"/>
  <c r="L255" i="2"/>
  <c r="M256" i="2"/>
  <c r="K282" i="2"/>
  <c r="K283" i="2" l="1"/>
  <c r="J258" i="2"/>
  <c r="L256" i="2"/>
  <c r="M257" i="2"/>
  <c r="J259" i="2" l="1"/>
  <c r="L257" i="2"/>
  <c r="M258" i="2"/>
  <c r="K284" i="2"/>
  <c r="K285" i="2" l="1"/>
  <c r="J260" i="2"/>
  <c r="L258" i="2"/>
  <c r="M259" i="2"/>
  <c r="K286" i="2" l="1"/>
  <c r="J261" i="2"/>
  <c r="L259" i="2"/>
  <c r="M260" i="2"/>
  <c r="J262" i="2" l="1"/>
  <c r="L260" i="2"/>
  <c r="M261" i="2"/>
  <c r="K287" i="2"/>
  <c r="K288" i="2" l="1"/>
  <c r="J263" i="2"/>
  <c r="L261" i="2"/>
  <c r="M262" i="2"/>
  <c r="J264" i="2" l="1"/>
  <c r="L262" i="2"/>
  <c r="M263" i="2"/>
  <c r="K289" i="2"/>
  <c r="K290" i="2" l="1"/>
  <c r="J265" i="2"/>
  <c r="L263" i="2"/>
  <c r="M264" i="2"/>
  <c r="K291" i="2" l="1"/>
  <c r="J266" i="2"/>
  <c r="L264" i="2"/>
  <c r="M265" i="2"/>
  <c r="J267" i="2" l="1"/>
  <c r="L265" i="2"/>
  <c r="M266" i="2"/>
  <c r="K292" i="2"/>
  <c r="K293" i="2" l="1"/>
  <c r="J268" i="2"/>
  <c r="L266" i="2"/>
  <c r="M267" i="2"/>
  <c r="J269" i="2" l="1"/>
  <c r="L267" i="2"/>
  <c r="M268" i="2"/>
  <c r="K294" i="2"/>
  <c r="K295" i="2" l="1"/>
  <c r="J270" i="2"/>
  <c r="L268" i="2"/>
  <c r="M269" i="2"/>
  <c r="K296" i="2" l="1"/>
  <c r="J271" i="2"/>
  <c r="L269" i="2"/>
  <c r="M270" i="2"/>
  <c r="J272" i="2" l="1"/>
  <c r="L270" i="2"/>
  <c r="M271" i="2"/>
  <c r="K297" i="2"/>
  <c r="K298" i="2" l="1"/>
  <c r="J273" i="2"/>
  <c r="L271" i="2"/>
  <c r="M272" i="2"/>
  <c r="J274" i="2" l="1"/>
  <c r="L272" i="2"/>
  <c r="M273" i="2"/>
  <c r="K299" i="2"/>
  <c r="K300" i="2" l="1"/>
  <c r="J275" i="2"/>
  <c r="L273" i="2"/>
  <c r="M274" i="2"/>
  <c r="J276" i="2" l="1"/>
  <c r="L274" i="2"/>
  <c r="M275" i="2"/>
  <c r="K301" i="2"/>
  <c r="K302" i="2" l="1"/>
  <c r="J277" i="2"/>
  <c r="L275" i="2"/>
  <c r="M276" i="2"/>
  <c r="J278" i="2" l="1"/>
  <c r="L276" i="2"/>
  <c r="M277" i="2"/>
  <c r="K303" i="2"/>
  <c r="K304" i="2" l="1"/>
  <c r="J279" i="2"/>
  <c r="L277" i="2"/>
  <c r="M278" i="2"/>
  <c r="J280" i="2" l="1"/>
  <c r="L278" i="2"/>
  <c r="M279" i="2"/>
  <c r="K305" i="2"/>
  <c r="K306" i="2" l="1"/>
  <c r="J281" i="2"/>
  <c r="L279" i="2"/>
  <c r="M280" i="2"/>
  <c r="J282" i="2" l="1"/>
  <c r="L280" i="2"/>
  <c r="M281" i="2"/>
  <c r="K307" i="2"/>
  <c r="K308" i="2" l="1"/>
  <c r="J283" i="2"/>
  <c r="L281" i="2"/>
  <c r="M282" i="2"/>
  <c r="J284" i="2" l="1"/>
  <c r="L282" i="2"/>
  <c r="M283" i="2"/>
  <c r="K309" i="2"/>
  <c r="K310" i="2" l="1"/>
  <c r="J285" i="2"/>
  <c r="L283" i="2"/>
  <c r="M284" i="2"/>
  <c r="J286" i="2" l="1"/>
  <c r="L284" i="2"/>
  <c r="M285" i="2"/>
  <c r="K311" i="2"/>
  <c r="K312" i="2" l="1"/>
  <c r="J287" i="2"/>
  <c r="L285" i="2"/>
  <c r="M286" i="2"/>
  <c r="K313" i="2" l="1"/>
  <c r="J288" i="2"/>
  <c r="L286" i="2"/>
  <c r="M287" i="2"/>
  <c r="K314" i="2" l="1"/>
  <c r="J289" i="2"/>
  <c r="L287" i="2"/>
  <c r="M288" i="2"/>
  <c r="J290" i="2" l="1"/>
  <c r="L288" i="2"/>
  <c r="M289" i="2"/>
  <c r="K315" i="2"/>
  <c r="K316" i="2" l="1"/>
  <c r="J291" i="2"/>
  <c r="L289" i="2"/>
  <c r="M290" i="2"/>
  <c r="J292" i="2" l="1"/>
  <c r="L290" i="2"/>
  <c r="M291" i="2"/>
  <c r="K317" i="2"/>
  <c r="K318" i="2" l="1"/>
  <c r="J293" i="2"/>
  <c r="L291" i="2"/>
  <c r="M292" i="2"/>
  <c r="J294" i="2" l="1"/>
  <c r="L292" i="2"/>
  <c r="M293" i="2"/>
  <c r="K319" i="2"/>
  <c r="K320" i="2" l="1"/>
  <c r="J295" i="2"/>
  <c r="L293" i="2"/>
  <c r="M294" i="2"/>
  <c r="J296" i="2" l="1"/>
  <c r="L294" i="2"/>
  <c r="M295" i="2"/>
  <c r="K321" i="2"/>
  <c r="K322" i="2" l="1"/>
  <c r="J297" i="2"/>
  <c r="L295" i="2"/>
  <c r="M296" i="2"/>
  <c r="K323" i="2" l="1"/>
  <c r="J298" i="2"/>
  <c r="L296" i="2"/>
  <c r="M297" i="2"/>
  <c r="J299" i="2" l="1"/>
  <c r="L297" i="2"/>
  <c r="M298" i="2"/>
  <c r="K324" i="2"/>
  <c r="K325" i="2" l="1"/>
  <c r="J300" i="2"/>
  <c r="L298" i="2"/>
  <c r="M299" i="2"/>
  <c r="K326" i="2" l="1"/>
  <c r="J301" i="2"/>
  <c r="L299" i="2"/>
  <c r="M300" i="2"/>
  <c r="J302" i="2" l="1"/>
  <c r="L300" i="2"/>
  <c r="M301" i="2"/>
  <c r="K327" i="2"/>
  <c r="K328" i="2" l="1"/>
  <c r="J303" i="2"/>
  <c r="L301" i="2"/>
  <c r="M302" i="2"/>
  <c r="J304" i="2" l="1"/>
  <c r="L302" i="2"/>
  <c r="M303" i="2"/>
  <c r="K329" i="2"/>
  <c r="K330" i="2" l="1"/>
  <c r="J305" i="2"/>
  <c r="L303" i="2"/>
  <c r="M304" i="2"/>
  <c r="J306" i="2" l="1"/>
  <c r="L304" i="2"/>
  <c r="M305" i="2"/>
  <c r="K331" i="2"/>
  <c r="K332" i="2" l="1"/>
  <c r="J307" i="2"/>
  <c r="L305" i="2"/>
  <c r="M306" i="2"/>
  <c r="K333" i="2" l="1"/>
  <c r="J308" i="2"/>
  <c r="L306" i="2"/>
  <c r="M307" i="2"/>
  <c r="K334" i="2" l="1"/>
  <c r="J309" i="2"/>
  <c r="L307" i="2"/>
  <c r="M308" i="2"/>
  <c r="K335" i="2" l="1"/>
  <c r="J310" i="2"/>
  <c r="L308" i="2"/>
  <c r="M309" i="2"/>
  <c r="K336" i="2" l="1"/>
  <c r="J311" i="2"/>
  <c r="L309" i="2"/>
  <c r="M310" i="2"/>
  <c r="K337" i="2" l="1"/>
  <c r="J312" i="2"/>
  <c r="L310" i="2"/>
  <c r="M311" i="2"/>
  <c r="K338" i="2" l="1"/>
  <c r="J313" i="2"/>
  <c r="L311" i="2"/>
  <c r="M312" i="2"/>
  <c r="K339" i="2" l="1"/>
  <c r="J314" i="2"/>
  <c r="L312" i="2"/>
  <c r="M313" i="2"/>
  <c r="J315" i="2" l="1"/>
  <c r="L313" i="2"/>
  <c r="M314" i="2"/>
  <c r="K340" i="2"/>
  <c r="K341" i="2" l="1"/>
  <c r="J316" i="2"/>
  <c r="L314" i="2"/>
  <c r="M315" i="2"/>
  <c r="K342" i="2" l="1"/>
  <c r="J317" i="2"/>
  <c r="L315" i="2"/>
  <c r="M316" i="2"/>
  <c r="J318" i="2" l="1"/>
  <c r="L316" i="2"/>
  <c r="M317" i="2"/>
  <c r="K343" i="2"/>
  <c r="K344" i="2" l="1"/>
  <c r="J319" i="2"/>
  <c r="L317" i="2"/>
  <c r="M318" i="2"/>
  <c r="J320" i="2" l="1"/>
  <c r="L318" i="2"/>
  <c r="M319" i="2"/>
  <c r="K345" i="2"/>
  <c r="K346" i="2" l="1"/>
  <c r="J321" i="2"/>
  <c r="L319" i="2"/>
  <c r="M320" i="2"/>
  <c r="J322" i="2" l="1"/>
  <c r="L320" i="2"/>
  <c r="M321" i="2"/>
  <c r="K347" i="2"/>
  <c r="K348" i="2" l="1"/>
  <c r="J323" i="2"/>
  <c r="L321" i="2"/>
  <c r="M322" i="2"/>
  <c r="K349" i="2" l="1"/>
  <c r="J324" i="2"/>
  <c r="L322" i="2"/>
  <c r="M323" i="2"/>
  <c r="J325" i="2" l="1"/>
  <c r="L323" i="2"/>
  <c r="M324" i="2"/>
  <c r="K350" i="2"/>
  <c r="K351" i="2" l="1"/>
  <c r="J326" i="2"/>
  <c r="L324" i="2"/>
  <c r="M325" i="2"/>
  <c r="J327" i="2" l="1"/>
  <c r="L325" i="2"/>
  <c r="M326" i="2"/>
  <c r="K352" i="2"/>
  <c r="K353" i="2" l="1"/>
  <c r="J328" i="2"/>
  <c r="L326" i="2"/>
  <c r="M327" i="2"/>
  <c r="J329" i="2" l="1"/>
  <c r="L327" i="2"/>
  <c r="M328" i="2"/>
  <c r="K354" i="2"/>
  <c r="K355" i="2" l="1"/>
  <c r="J330" i="2"/>
  <c r="L328" i="2"/>
  <c r="M329" i="2"/>
  <c r="J331" i="2" l="1"/>
  <c r="L329" i="2"/>
  <c r="M330" i="2"/>
  <c r="K356" i="2"/>
  <c r="K357" i="2" l="1"/>
  <c r="J332" i="2"/>
  <c r="L330" i="2"/>
  <c r="M331" i="2"/>
  <c r="J333" i="2" l="1"/>
  <c r="L331" i="2"/>
  <c r="M332" i="2"/>
  <c r="K358" i="2"/>
  <c r="K359" i="2" l="1"/>
  <c r="J334" i="2"/>
  <c r="L332" i="2"/>
  <c r="M333" i="2"/>
  <c r="J335" i="2" l="1"/>
  <c r="L333" i="2"/>
  <c r="M334" i="2"/>
  <c r="K360" i="2"/>
  <c r="K361" i="2" l="1"/>
  <c r="J336" i="2"/>
  <c r="L334" i="2"/>
  <c r="M335" i="2"/>
  <c r="J337" i="2" l="1"/>
  <c r="L335" i="2"/>
  <c r="M336" i="2"/>
  <c r="K362" i="2"/>
  <c r="K363" i="2" l="1"/>
  <c r="J338" i="2"/>
  <c r="L336" i="2"/>
  <c r="M337" i="2"/>
  <c r="J339" i="2" l="1"/>
  <c r="L337" i="2"/>
  <c r="M338" i="2"/>
  <c r="K364" i="2"/>
  <c r="K365" i="2" l="1"/>
  <c r="J340" i="2"/>
  <c r="L338" i="2"/>
  <c r="M339" i="2"/>
  <c r="J341" i="2" l="1"/>
  <c r="L339" i="2"/>
  <c r="M340" i="2"/>
  <c r="K366" i="2"/>
  <c r="K367" i="2" l="1"/>
  <c r="J342" i="2"/>
  <c r="L340" i="2"/>
  <c r="M341" i="2"/>
  <c r="J343" i="2" l="1"/>
  <c r="L341" i="2"/>
  <c r="M342" i="2"/>
  <c r="K368" i="2"/>
  <c r="K369" i="2" l="1"/>
  <c r="J344" i="2"/>
  <c r="L342" i="2"/>
  <c r="M343" i="2"/>
  <c r="K370" i="2" l="1"/>
  <c r="J345" i="2"/>
  <c r="L343" i="2"/>
  <c r="M344" i="2"/>
  <c r="J346" i="2" l="1"/>
  <c r="L344" i="2"/>
  <c r="M345" i="2"/>
  <c r="K371" i="2"/>
  <c r="K372" i="2" l="1"/>
  <c r="J347" i="2"/>
  <c r="L345" i="2"/>
  <c r="M346" i="2"/>
  <c r="J348" i="2" l="1"/>
  <c r="L346" i="2"/>
  <c r="M347" i="2"/>
  <c r="K373" i="2"/>
  <c r="K374" i="2" l="1"/>
  <c r="J349" i="2"/>
  <c r="L347" i="2"/>
  <c r="M348" i="2"/>
  <c r="J350" i="2" l="1"/>
  <c r="L348" i="2"/>
  <c r="M349" i="2"/>
  <c r="K375" i="2"/>
  <c r="K376" i="2" l="1"/>
  <c r="J351" i="2"/>
  <c r="L349" i="2"/>
  <c r="M350" i="2"/>
  <c r="J352" i="2" l="1"/>
  <c r="L350" i="2"/>
  <c r="M351" i="2"/>
  <c r="K377" i="2"/>
  <c r="K378" i="2" l="1"/>
  <c r="J353" i="2"/>
  <c r="L351" i="2"/>
  <c r="M352" i="2"/>
  <c r="J354" i="2" l="1"/>
  <c r="L352" i="2"/>
  <c r="M353" i="2"/>
  <c r="K379" i="2"/>
  <c r="K380" i="2" l="1"/>
  <c r="J355" i="2"/>
  <c r="L353" i="2"/>
  <c r="M354" i="2"/>
  <c r="J356" i="2" l="1"/>
  <c r="L354" i="2"/>
  <c r="M355" i="2"/>
  <c r="K381" i="2"/>
  <c r="K382" i="2" l="1"/>
  <c r="J357" i="2"/>
  <c r="L355" i="2"/>
  <c r="M356" i="2"/>
  <c r="J358" i="2" l="1"/>
  <c r="L356" i="2"/>
  <c r="M357" i="2"/>
  <c r="K383" i="2"/>
  <c r="K384" i="2" l="1"/>
  <c r="J359" i="2"/>
  <c r="L357" i="2"/>
  <c r="M358" i="2"/>
  <c r="J360" i="2" l="1"/>
  <c r="L358" i="2"/>
  <c r="M359" i="2"/>
  <c r="K385" i="2"/>
  <c r="K386" i="2" l="1"/>
  <c r="J361" i="2"/>
  <c r="L359" i="2"/>
  <c r="M360" i="2"/>
  <c r="J362" i="2" l="1"/>
  <c r="L360" i="2"/>
  <c r="M361" i="2"/>
  <c r="K387" i="2"/>
  <c r="K388" i="2" l="1"/>
  <c r="J363" i="2"/>
  <c r="L361" i="2"/>
  <c r="M362" i="2"/>
  <c r="J364" i="2" l="1"/>
  <c r="L362" i="2"/>
  <c r="M363" i="2"/>
  <c r="K389" i="2"/>
  <c r="K390" i="2" l="1"/>
  <c r="J365" i="2"/>
  <c r="L363" i="2"/>
  <c r="M364" i="2"/>
  <c r="J366" i="2" l="1"/>
  <c r="L364" i="2"/>
  <c r="M365" i="2"/>
  <c r="K391" i="2"/>
  <c r="K392" i="2" l="1"/>
  <c r="J367" i="2"/>
  <c r="L365" i="2"/>
  <c r="M366" i="2"/>
  <c r="J368" i="2" l="1"/>
  <c r="L366" i="2"/>
  <c r="M367" i="2"/>
  <c r="K393" i="2"/>
  <c r="K394" i="2" l="1"/>
  <c r="J369" i="2"/>
  <c r="L367" i="2"/>
  <c r="M368" i="2"/>
  <c r="J370" i="2" l="1"/>
  <c r="L368" i="2"/>
  <c r="M369" i="2"/>
  <c r="K395" i="2"/>
  <c r="K396" i="2" l="1"/>
  <c r="J371" i="2"/>
  <c r="L369" i="2"/>
  <c r="M370" i="2"/>
  <c r="K397" i="2" l="1"/>
  <c r="J372" i="2"/>
  <c r="L370" i="2"/>
  <c r="M371" i="2"/>
  <c r="J373" i="2" l="1"/>
  <c r="L371" i="2"/>
  <c r="M372" i="2"/>
  <c r="K398" i="2"/>
  <c r="K399" i="2" l="1"/>
  <c r="J374" i="2"/>
  <c r="L372" i="2"/>
  <c r="M373" i="2"/>
  <c r="J375" i="2" l="1"/>
  <c r="L373" i="2"/>
  <c r="M374" i="2"/>
  <c r="K400" i="2"/>
  <c r="K401" i="2" l="1"/>
  <c r="J376" i="2"/>
  <c r="L374" i="2"/>
  <c r="M375" i="2"/>
  <c r="J377" i="2" l="1"/>
  <c r="L375" i="2"/>
  <c r="M376" i="2"/>
  <c r="K402" i="2"/>
  <c r="K403" i="2" l="1"/>
  <c r="J378" i="2"/>
  <c r="L376" i="2"/>
  <c r="M377" i="2"/>
  <c r="J379" i="2" l="1"/>
  <c r="L377" i="2"/>
  <c r="M378" i="2"/>
  <c r="K404" i="2"/>
  <c r="K405" i="2" l="1"/>
  <c r="J380" i="2"/>
  <c r="L378" i="2"/>
  <c r="M379" i="2"/>
  <c r="K406" i="2" l="1"/>
  <c r="J381" i="2"/>
  <c r="L379" i="2"/>
  <c r="M380" i="2"/>
  <c r="K407" i="2" l="1"/>
  <c r="J382" i="2"/>
  <c r="L380" i="2"/>
  <c r="M381" i="2"/>
  <c r="J383" i="2" l="1"/>
  <c r="L381" i="2"/>
  <c r="M382" i="2"/>
  <c r="K408" i="2"/>
  <c r="K409" i="2" l="1"/>
  <c r="J384" i="2"/>
  <c r="L382" i="2"/>
  <c r="M383" i="2"/>
  <c r="J385" i="2" l="1"/>
  <c r="L383" i="2"/>
  <c r="M384" i="2"/>
  <c r="K410" i="2"/>
  <c r="K411" i="2" l="1"/>
  <c r="J386" i="2"/>
  <c r="L384" i="2"/>
  <c r="M385" i="2"/>
  <c r="K412" i="2" l="1"/>
  <c r="J387" i="2"/>
  <c r="L385" i="2"/>
  <c r="M386" i="2"/>
  <c r="J388" i="2" l="1"/>
  <c r="L386" i="2"/>
  <c r="M387" i="2"/>
  <c r="K413" i="2"/>
  <c r="K414" i="2" l="1"/>
  <c r="J389" i="2"/>
  <c r="L387" i="2"/>
  <c r="M388" i="2"/>
  <c r="J390" i="2" l="1"/>
  <c r="L388" i="2"/>
  <c r="M389" i="2"/>
  <c r="K415" i="2"/>
  <c r="K416" i="2" l="1"/>
  <c r="J391" i="2"/>
  <c r="L389" i="2"/>
  <c r="M390" i="2"/>
  <c r="J392" i="2" l="1"/>
  <c r="L390" i="2"/>
  <c r="M391" i="2"/>
  <c r="K417" i="2"/>
  <c r="K418" i="2" l="1"/>
  <c r="J393" i="2"/>
  <c r="L391" i="2"/>
  <c r="M392" i="2"/>
  <c r="J394" i="2" l="1"/>
  <c r="L392" i="2"/>
  <c r="M393" i="2"/>
  <c r="K419" i="2"/>
  <c r="K420" i="2" l="1"/>
  <c r="J395" i="2"/>
  <c r="L393" i="2"/>
  <c r="M394" i="2"/>
  <c r="J396" i="2" l="1"/>
  <c r="L394" i="2"/>
  <c r="M395" i="2"/>
  <c r="K421" i="2"/>
  <c r="K422" i="2" l="1"/>
  <c r="J397" i="2"/>
  <c r="L395" i="2"/>
  <c r="M396" i="2"/>
  <c r="J398" i="2" l="1"/>
  <c r="L396" i="2"/>
  <c r="M397" i="2"/>
  <c r="K423" i="2"/>
  <c r="K424" i="2" l="1"/>
  <c r="J399" i="2"/>
  <c r="L397" i="2"/>
  <c r="M398" i="2"/>
  <c r="J400" i="2" l="1"/>
  <c r="L398" i="2"/>
  <c r="M399" i="2"/>
  <c r="K425" i="2"/>
  <c r="K426" i="2" l="1"/>
  <c r="J401" i="2"/>
  <c r="L399" i="2"/>
  <c r="M400" i="2"/>
  <c r="J402" i="2" l="1"/>
  <c r="L400" i="2"/>
  <c r="M401" i="2"/>
  <c r="K427" i="2"/>
  <c r="K428" i="2" l="1"/>
  <c r="J403" i="2"/>
  <c r="L401" i="2"/>
  <c r="M402" i="2"/>
  <c r="J404" i="2" l="1"/>
  <c r="L402" i="2"/>
  <c r="M403" i="2"/>
  <c r="K429" i="2"/>
  <c r="K430" i="2" l="1"/>
  <c r="J405" i="2"/>
  <c r="L403" i="2"/>
  <c r="M404" i="2"/>
  <c r="K431" i="2" l="1"/>
  <c r="J406" i="2"/>
  <c r="L404" i="2"/>
  <c r="M405" i="2"/>
  <c r="J407" i="2" l="1"/>
  <c r="L405" i="2"/>
  <c r="M406" i="2"/>
  <c r="K432" i="2"/>
  <c r="K433" i="2" l="1"/>
  <c r="J408" i="2"/>
  <c r="L406" i="2"/>
  <c r="M407" i="2"/>
  <c r="K434" i="2" l="1"/>
  <c r="J409" i="2"/>
  <c r="L407" i="2"/>
  <c r="M408" i="2"/>
  <c r="J410" i="2" l="1"/>
  <c r="L408" i="2"/>
  <c r="M409" i="2"/>
  <c r="K435" i="2"/>
  <c r="K436" i="2" l="1"/>
  <c r="J411" i="2"/>
  <c r="L409" i="2"/>
  <c r="M410" i="2"/>
  <c r="J412" i="2" l="1"/>
  <c r="L410" i="2"/>
  <c r="M411" i="2"/>
  <c r="K437" i="2"/>
  <c r="K438" i="2" l="1"/>
  <c r="J413" i="2"/>
  <c r="L411" i="2"/>
  <c r="M412" i="2"/>
  <c r="J414" i="2" l="1"/>
  <c r="L412" i="2"/>
  <c r="M413" i="2"/>
  <c r="K439" i="2"/>
  <c r="K440" i="2" l="1"/>
  <c r="J415" i="2"/>
  <c r="L413" i="2"/>
  <c r="M414" i="2"/>
  <c r="J416" i="2" l="1"/>
  <c r="L414" i="2"/>
  <c r="M415" i="2"/>
  <c r="K441" i="2"/>
  <c r="K442" i="2" l="1"/>
  <c r="J417" i="2"/>
  <c r="L415" i="2"/>
  <c r="M416" i="2"/>
  <c r="K443" i="2" l="1"/>
  <c r="J418" i="2"/>
  <c r="L416" i="2"/>
  <c r="M417" i="2"/>
  <c r="J419" i="2" l="1"/>
  <c r="L417" i="2"/>
  <c r="M418" i="2"/>
  <c r="K444" i="2"/>
  <c r="K445" i="2" l="1"/>
  <c r="J420" i="2"/>
  <c r="L418" i="2"/>
  <c r="M419" i="2"/>
  <c r="J421" i="2" l="1"/>
  <c r="L419" i="2"/>
  <c r="M420" i="2"/>
  <c r="K446" i="2"/>
  <c r="K447" i="2" l="1"/>
  <c r="J422" i="2"/>
  <c r="L420" i="2"/>
  <c r="M421" i="2"/>
  <c r="J423" i="2" l="1"/>
  <c r="L421" i="2"/>
  <c r="M422" i="2"/>
  <c r="K448" i="2"/>
  <c r="K449" i="2" l="1"/>
  <c r="J424" i="2"/>
  <c r="L422" i="2"/>
  <c r="M423" i="2"/>
  <c r="J425" i="2" l="1"/>
  <c r="L423" i="2"/>
  <c r="M424" i="2"/>
  <c r="K450" i="2"/>
  <c r="K451" i="2" l="1"/>
  <c r="J426" i="2"/>
  <c r="L424" i="2"/>
  <c r="M425" i="2"/>
  <c r="J427" i="2" l="1"/>
  <c r="L425" i="2"/>
  <c r="M426" i="2"/>
  <c r="K452" i="2"/>
  <c r="K453" i="2" l="1"/>
  <c r="J428" i="2"/>
  <c r="L426" i="2"/>
  <c r="M427" i="2"/>
  <c r="J429" i="2" l="1"/>
  <c r="L427" i="2"/>
  <c r="M428" i="2"/>
  <c r="K454" i="2"/>
  <c r="K455" i="2" l="1"/>
  <c r="J430" i="2"/>
  <c r="L428" i="2"/>
  <c r="M429" i="2"/>
  <c r="J431" i="2" l="1"/>
  <c r="L429" i="2"/>
  <c r="M430" i="2"/>
  <c r="K456" i="2"/>
  <c r="K457" i="2" l="1"/>
  <c r="J432" i="2"/>
  <c r="L430" i="2"/>
  <c r="M431" i="2"/>
  <c r="J433" i="2" l="1"/>
  <c r="L431" i="2"/>
  <c r="M432" i="2"/>
  <c r="K458" i="2"/>
  <c r="K459" i="2" l="1"/>
  <c r="J434" i="2"/>
  <c r="L432" i="2"/>
  <c r="M433" i="2"/>
  <c r="J435" i="2" l="1"/>
  <c r="L433" i="2"/>
  <c r="M434" i="2"/>
  <c r="K460" i="2"/>
  <c r="K461" i="2" l="1"/>
  <c r="J436" i="2"/>
  <c r="L434" i="2"/>
  <c r="M435" i="2"/>
  <c r="K462" i="2" l="1"/>
  <c r="J437" i="2"/>
  <c r="L435" i="2"/>
  <c r="M436" i="2"/>
  <c r="J438" i="2" l="1"/>
  <c r="L436" i="2"/>
  <c r="M437" i="2"/>
  <c r="K463" i="2"/>
  <c r="K464" i="2" l="1"/>
  <c r="J439" i="2"/>
  <c r="L437" i="2"/>
  <c r="M438" i="2"/>
  <c r="K465" i="2" l="1"/>
  <c r="J440" i="2"/>
  <c r="L438" i="2"/>
  <c r="M439" i="2"/>
  <c r="K466" i="2" l="1"/>
  <c r="J441" i="2"/>
  <c r="L439" i="2"/>
  <c r="M440" i="2"/>
  <c r="J442" i="2" l="1"/>
  <c r="L440" i="2"/>
  <c r="M441" i="2"/>
  <c r="K467" i="2"/>
  <c r="K468" i="2" l="1"/>
  <c r="J443" i="2"/>
  <c r="L441" i="2"/>
  <c r="M442" i="2"/>
  <c r="K469" i="2" l="1"/>
  <c r="J444" i="2"/>
  <c r="L442" i="2"/>
  <c r="M443" i="2"/>
  <c r="J445" i="2" l="1"/>
  <c r="L443" i="2"/>
  <c r="M444" i="2"/>
  <c r="K470" i="2"/>
  <c r="K471" i="2" l="1"/>
  <c r="J446" i="2"/>
  <c r="L444" i="2"/>
  <c r="M445" i="2"/>
  <c r="K472" i="2" l="1"/>
  <c r="J447" i="2"/>
  <c r="L445" i="2"/>
  <c r="M446" i="2"/>
  <c r="J448" i="2" l="1"/>
  <c r="L446" i="2"/>
  <c r="M447" i="2"/>
  <c r="K473" i="2"/>
  <c r="K474" i="2" l="1"/>
  <c r="J449" i="2"/>
  <c r="L447" i="2"/>
  <c r="M448" i="2"/>
  <c r="J450" i="2" l="1"/>
  <c r="L448" i="2"/>
  <c r="M449" i="2"/>
  <c r="K475" i="2"/>
  <c r="K476" i="2" l="1"/>
  <c r="J451" i="2"/>
  <c r="L449" i="2"/>
  <c r="M450" i="2"/>
  <c r="J452" i="2" l="1"/>
  <c r="L450" i="2"/>
  <c r="M451" i="2"/>
  <c r="K477" i="2"/>
  <c r="K478" i="2" l="1"/>
  <c r="J453" i="2"/>
  <c r="L451" i="2"/>
  <c r="M452" i="2"/>
  <c r="J454" i="2" l="1"/>
  <c r="L452" i="2"/>
  <c r="M453" i="2"/>
  <c r="K479" i="2"/>
  <c r="K480" i="2" l="1"/>
  <c r="J455" i="2"/>
  <c r="L453" i="2"/>
  <c r="M454" i="2"/>
  <c r="J456" i="2" l="1"/>
  <c r="L454" i="2"/>
  <c r="M455" i="2"/>
  <c r="K481" i="2"/>
  <c r="K482" i="2" l="1"/>
  <c r="J457" i="2"/>
  <c r="L455" i="2"/>
  <c r="M456" i="2"/>
  <c r="K483" i="2" l="1"/>
  <c r="J458" i="2"/>
  <c r="L456" i="2"/>
  <c r="M457" i="2"/>
  <c r="K484" i="2" l="1"/>
  <c r="J459" i="2"/>
  <c r="L457" i="2"/>
  <c r="M458" i="2"/>
  <c r="J460" i="2" l="1"/>
  <c r="L458" i="2"/>
  <c r="M459" i="2"/>
  <c r="K485" i="2"/>
  <c r="K486" i="2" l="1"/>
  <c r="J461" i="2"/>
  <c r="L459" i="2"/>
  <c r="M460" i="2"/>
  <c r="J462" i="2" l="1"/>
  <c r="L460" i="2"/>
  <c r="M461" i="2"/>
  <c r="K487" i="2"/>
  <c r="K488" i="2" l="1"/>
  <c r="J463" i="2"/>
  <c r="L461" i="2"/>
  <c r="M462" i="2"/>
  <c r="J464" i="2" l="1"/>
  <c r="L462" i="2"/>
  <c r="M463" i="2"/>
  <c r="K489" i="2"/>
  <c r="K490" i="2" l="1"/>
  <c r="J465" i="2"/>
  <c r="L463" i="2"/>
  <c r="M464" i="2"/>
  <c r="J466" i="2" l="1"/>
  <c r="L464" i="2"/>
  <c r="M465" i="2"/>
  <c r="K491" i="2"/>
  <c r="K492" i="2" l="1"/>
  <c r="J467" i="2"/>
  <c r="L465" i="2"/>
  <c r="M466" i="2"/>
  <c r="K493" i="2" l="1"/>
  <c r="J468" i="2"/>
  <c r="L466" i="2"/>
  <c r="M467" i="2"/>
  <c r="J469" i="2" l="1"/>
  <c r="L467" i="2"/>
  <c r="M468" i="2"/>
  <c r="K494" i="2"/>
  <c r="K495" i="2" l="1"/>
  <c r="J470" i="2"/>
  <c r="L468" i="2"/>
  <c r="M469" i="2"/>
  <c r="J471" i="2" l="1"/>
  <c r="L469" i="2"/>
  <c r="M470" i="2"/>
  <c r="K496" i="2"/>
  <c r="K497" i="2" l="1"/>
  <c r="J472" i="2"/>
  <c r="L470" i="2"/>
  <c r="M471" i="2"/>
  <c r="J473" i="2" l="1"/>
  <c r="L471" i="2"/>
  <c r="M472" i="2"/>
  <c r="K498" i="2"/>
  <c r="K499" i="2" l="1"/>
  <c r="J474" i="2"/>
  <c r="L472" i="2"/>
  <c r="M473" i="2"/>
  <c r="J475" i="2" l="1"/>
  <c r="L473" i="2"/>
  <c r="M474" i="2"/>
  <c r="K500" i="2"/>
  <c r="K501" i="2" l="1"/>
  <c r="J476" i="2"/>
  <c r="L474" i="2"/>
  <c r="M475" i="2"/>
  <c r="J477" i="2" l="1"/>
  <c r="L475" i="2"/>
  <c r="M476" i="2"/>
  <c r="K502" i="2"/>
  <c r="K503" i="2" l="1"/>
  <c r="J478" i="2"/>
  <c r="L476" i="2"/>
  <c r="M477" i="2"/>
  <c r="J479" i="2" l="1"/>
  <c r="L477" i="2"/>
  <c r="M478" i="2"/>
  <c r="K504" i="2"/>
  <c r="K505" i="2" l="1"/>
  <c r="J480" i="2"/>
  <c r="L478" i="2"/>
  <c r="M479" i="2"/>
  <c r="J481" i="2" l="1"/>
  <c r="L479" i="2"/>
  <c r="M480" i="2"/>
  <c r="K506" i="2"/>
  <c r="K507" i="2" l="1"/>
  <c r="J482" i="2"/>
  <c r="L480" i="2"/>
  <c r="M481" i="2"/>
  <c r="J483" i="2" l="1"/>
  <c r="L481" i="2"/>
  <c r="M482" i="2"/>
  <c r="K508" i="2"/>
  <c r="K509" i="2" l="1"/>
  <c r="J484" i="2"/>
  <c r="L482" i="2"/>
  <c r="M483" i="2"/>
  <c r="K510" i="2" l="1"/>
  <c r="J485" i="2"/>
  <c r="L483" i="2"/>
  <c r="M484" i="2"/>
  <c r="K511" i="2" l="1"/>
  <c r="J486" i="2"/>
  <c r="L484" i="2"/>
  <c r="M485" i="2"/>
  <c r="K512" i="2" l="1"/>
  <c r="J487" i="2"/>
  <c r="L485" i="2"/>
  <c r="M486" i="2"/>
  <c r="J488" i="2" l="1"/>
  <c r="L486" i="2"/>
  <c r="M487" i="2"/>
  <c r="K513" i="2"/>
  <c r="K514" i="2" l="1"/>
  <c r="J489" i="2"/>
  <c r="L487" i="2"/>
  <c r="M488" i="2"/>
  <c r="J490" i="2" l="1"/>
  <c r="L488" i="2"/>
  <c r="M489" i="2"/>
  <c r="K515" i="2"/>
  <c r="K516" i="2" l="1"/>
  <c r="J491" i="2"/>
  <c r="L489" i="2"/>
  <c r="M490" i="2"/>
  <c r="J492" i="2" l="1"/>
  <c r="L490" i="2"/>
  <c r="M491" i="2"/>
  <c r="K517" i="2"/>
  <c r="K518" i="2" l="1"/>
  <c r="J493" i="2"/>
  <c r="L491" i="2"/>
  <c r="M492" i="2"/>
  <c r="J494" i="2" l="1"/>
  <c r="L492" i="2"/>
  <c r="M493" i="2"/>
  <c r="K519" i="2"/>
  <c r="K520" i="2" l="1"/>
  <c r="J495" i="2"/>
  <c r="L493" i="2"/>
  <c r="M494" i="2"/>
  <c r="K521" i="2" l="1"/>
  <c r="J496" i="2"/>
  <c r="L494" i="2"/>
  <c r="M495" i="2"/>
  <c r="K522" i="2" l="1"/>
  <c r="J497" i="2"/>
  <c r="L495" i="2"/>
  <c r="M496" i="2"/>
  <c r="K523" i="2" l="1"/>
  <c r="J498" i="2"/>
  <c r="L496" i="2"/>
  <c r="M497" i="2"/>
  <c r="J499" i="2" l="1"/>
  <c r="L497" i="2"/>
  <c r="M498" i="2"/>
  <c r="K524" i="2"/>
  <c r="K525" i="2" l="1"/>
  <c r="J500" i="2"/>
  <c r="L498" i="2"/>
  <c r="M499" i="2"/>
  <c r="K526" i="2" l="1"/>
  <c r="J501" i="2"/>
  <c r="L499" i="2"/>
  <c r="M500" i="2"/>
  <c r="J502" i="2" l="1"/>
  <c r="L500" i="2"/>
  <c r="M501" i="2"/>
  <c r="K527" i="2"/>
  <c r="K528" i="2" l="1"/>
  <c r="J503" i="2"/>
  <c r="L501" i="2"/>
  <c r="M502" i="2"/>
  <c r="J504" i="2" l="1"/>
  <c r="L502" i="2"/>
  <c r="M503" i="2"/>
  <c r="K529" i="2"/>
  <c r="K530" i="2" l="1"/>
  <c r="J505" i="2"/>
  <c r="L503" i="2"/>
  <c r="M504" i="2"/>
  <c r="K531" i="2" l="1"/>
  <c r="J506" i="2"/>
  <c r="L504" i="2"/>
  <c r="M505" i="2"/>
  <c r="J507" i="2" l="1"/>
  <c r="L505" i="2"/>
  <c r="M506" i="2"/>
  <c r="K532" i="2"/>
  <c r="K533" i="2" l="1"/>
  <c r="J508" i="2"/>
  <c r="L506" i="2"/>
  <c r="M507" i="2"/>
  <c r="J509" i="2" l="1"/>
  <c r="L507" i="2"/>
  <c r="M508" i="2"/>
  <c r="K534" i="2"/>
  <c r="K535" i="2" l="1"/>
  <c r="J510" i="2"/>
  <c r="L508" i="2"/>
  <c r="M509" i="2"/>
  <c r="K536" i="2" l="1"/>
  <c r="J511" i="2"/>
  <c r="L509" i="2"/>
  <c r="M510" i="2"/>
  <c r="J512" i="2" l="1"/>
  <c r="L510" i="2"/>
  <c r="M511" i="2"/>
  <c r="K537" i="2"/>
  <c r="K538" i="2" l="1"/>
  <c r="J513" i="2"/>
  <c r="L511" i="2"/>
  <c r="M512" i="2"/>
  <c r="J514" i="2" l="1"/>
  <c r="L512" i="2"/>
  <c r="M513" i="2"/>
  <c r="K539" i="2"/>
  <c r="K540" i="2" l="1"/>
  <c r="J515" i="2"/>
  <c r="L513" i="2"/>
  <c r="M514" i="2"/>
  <c r="J516" i="2" l="1"/>
  <c r="L514" i="2"/>
  <c r="M515" i="2"/>
  <c r="K541" i="2"/>
  <c r="K542" i="2" l="1"/>
  <c r="J517" i="2"/>
  <c r="L515" i="2"/>
  <c r="M516" i="2"/>
  <c r="J518" i="2" l="1"/>
  <c r="L516" i="2"/>
  <c r="M517" i="2"/>
  <c r="K543" i="2"/>
  <c r="K544" i="2" l="1"/>
  <c r="J519" i="2"/>
  <c r="L517" i="2"/>
  <c r="M518" i="2"/>
  <c r="J520" i="2" l="1"/>
  <c r="L518" i="2"/>
  <c r="M519" i="2"/>
  <c r="K545" i="2"/>
  <c r="K546" i="2" l="1"/>
  <c r="J521" i="2"/>
  <c r="L519" i="2"/>
  <c r="M520" i="2"/>
  <c r="K547" i="2" l="1"/>
  <c r="J522" i="2"/>
  <c r="L520" i="2"/>
  <c r="M521" i="2"/>
  <c r="J523" i="2" l="1"/>
  <c r="L521" i="2"/>
  <c r="M522" i="2"/>
  <c r="K548" i="2"/>
  <c r="K549" i="2" l="1"/>
  <c r="J524" i="2"/>
  <c r="L522" i="2"/>
  <c r="M523" i="2"/>
  <c r="J525" i="2" l="1"/>
  <c r="L523" i="2"/>
  <c r="M524" i="2"/>
  <c r="K550" i="2"/>
  <c r="K551" i="2" l="1"/>
  <c r="J526" i="2"/>
  <c r="L524" i="2"/>
  <c r="M525" i="2"/>
  <c r="K552" i="2" l="1"/>
  <c r="J527" i="2"/>
  <c r="L525" i="2"/>
  <c r="M526" i="2"/>
  <c r="J528" i="2" l="1"/>
  <c r="L526" i="2"/>
  <c r="M527" i="2"/>
  <c r="K553" i="2"/>
  <c r="K554" i="2" l="1"/>
  <c r="J529" i="2"/>
  <c r="L527" i="2"/>
  <c r="M528" i="2"/>
  <c r="J530" i="2" l="1"/>
  <c r="L528" i="2"/>
  <c r="M529" i="2"/>
  <c r="K555" i="2"/>
  <c r="K556" i="2" l="1"/>
  <c r="J531" i="2"/>
  <c r="L529" i="2"/>
  <c r="M530" i="2"/>
  <c r="J532" i="2" l="1"/>
  <c r="L530" i="2"/>
  <c r="M531" i="2"/>
  <c r="K557" i="2"/>
  <c r="K558" i="2" l="1"/>
  <c r="J533" i="2"/>
  <c r="L531" i="2"/>
  <c r="M532" i="2"/>
  <c r="J534" i="2" l="1"/>
  <c r="L532" i="2"/>
  <c r="M533" i="2"/>
  <c r="K559" i="2"/>
  <c r="K560" i="2" l="1"/>
  <c r="J535" i="2"/>
  <c r="L533" i="2"/>
  <c r="M534" i="2"/>
  <c r="J536" i="2" l="1"/>
  <c r="L534" i="2"/>
  <c r="M535" i="2"/>
  <c r="K561" i="2"/>
  <c r="K562" i="2" l="1"/>
  <c r="J537" i="2"/>
  <c r="L535" i="2"/>
  <c r="M536" i="2"/>
  <c r="J538" i="2" l="1"/>
  <c r="L536" i="2"/>
  <c r="M537" i="2"/>
  <c r="K563" i="2"/>
  <c r="K564" i="2" l="1"/>
  <c r="J539" i="2"/>
  <c r="L537" i="2"/>
  <c r="M538" i="2"/>
  <c r="J540" i="2" l="1"/>
  <c r="L538" i="2"/>
  <c r="M539" i="2"/>
  <c r="K565" i="2"/>
  <c r="K566" i="2" l="1"/>
  <c r="J541" i="2"/>
  <c r="L539" i="2"/>
  <c r="M540" i="2"/>
  <c r="J542" i="2" l="1"/>
  <c r="L540" i="2"/>
  <c r="M541" i="2"/>
  <c r="K567" i="2"/>
  <c r="K568" i="2" l="1"/>
  <c r="J543" i="2"/>
  <c r="L541" i="2"/>
  <c r="M542" i="2"/>
  <c r="J544" i="2" l="1"/>
  <c r="L542" i="2"/>
  <c r="M543" i="2"/>
  <c r="K569" i="2"/>
  <c r="K570" i="2" l="1"/>
  <c r="J545" i="2"/>
  <c r="L543" i="2"/>
  <c r="M544" i="2"/>
  <c r="J546" i="2" l="1"/>
  <c r="L544" i="2"/>
  <c r="M545" i="2"/>
  <c r="K571" i="2"/>
  <c r="K572" i="2" l="1"/>
  <c r="J547" i="2"/>
  <c r="L545" i="2"/>
  <c r="M546" i="2"/>
  <c r="J548" i="2" l="1"/>
  <c r="L546" i="2"/>
  <c r="M547" i="2"/>
  <c r="K573" i="2"/>
  <c r="K574" i="2" l="1"/>
  <c r="J549" i="2"/>
  <c r="L547" i="2"/>
  <c r="M548" i="2"/>
  <c r="J550" i="2" l="1"/>
  <c r="L548" i="2"/>
  <c r="M549" i="2"/>
  <c r="K575" i="2"/>
  <c r="K576" i="2" l="1"/>
  <c r="J551" i="2"/>
  <c r="L549" i="2"/>
  <c r="M550" i="2"/>
  <c r="J552" i="2" l="1"/>
  <c r="L550" i="2"/>
  <c r="M551" i="2"/>
  <c r="K577" i="2"/>
  <c r="K578" i="2" l="1"/>
  <c r="J553" i="2"/>
  <c r="L551" i="2"/>
  <c r="M552" i="2"/>
  <c r="J554" i="2" l="1"/>
  <c r="L552" i="2"/>
  <c r="M553" i="2"/>
  <c r="K579" i="2"/>
  <c r="K580" i="2" l="1"/>
  <c r="J555" i="2"/>
  <c r="L553" i="2"/>
  <c r="M554" i="2"/>
  <c r="K581" i="2" l="1"/>
  <c r="J556" i="2"/>
  <c r="L554" i="2"/>
  <c r="M555" i="2"/>
  <c r="J557" i="2" l="1"/>
  <c r="L555" i="2"/>
  <c r="M556" i="2"/>
  <c r="K582" i="2"/>
  <c r="K583" i="2" l="1"/>
  <c r="J558" i="2"/>
  <c r="L556" i="2"/>
  <c r="M557" i="2"/>
  <c r="J559" i="2" l="1"/>
  <c r="L557" i="2"/>
  <c r="M558" i="2"/>
  <c r="K584" i="2"/>
  <c r="K585" i="2" l="1"/>
  <c r="J560" i="2"/>
  <c r="L558" i="2"/>
  <c r="M559" i="2"/>
  <c r="J561" i="2" l="1"/>
  <c r="L559" i="2"/>
  <c r="M560" i="2"/>
  <c r="J562" i="2" l="1"/>
  <c r="L560" i="2"/>
  <c r="M561" i="2"/>
  <c r="J563" i="2" l="1"/>
  <c r="L561" i="2"/>
  <c r="M562" i="2"/>
  <c r="J564" i="2" l="1"/>
  <c r="L562" i="2"/>
  <c r="M563" i="2"/>
  <c r="J565" i="2" l="1"/>
  <c r="L563" i="2"/>
  <c r="M564" i="2"/>
  <c r="J566" i="2" l="1"/>
  <c r="L564" i="2"/>
  <c r="M565" i="2"/>
  <c r="J567" i="2" l="1"/>
  <c r="L565" i="2"/>
  <c r="M566" i="2"/>
  <c r="J568" i="2" l="1"/>
  <c r="L566" i="2"/>
  <c r="M567" i="2"/>
  <c r="J569" i="2" l="1"/>
  <c r="L567" i="2"/>
  <c r="M568" i="2"/>
  <c r="J570" i="2" l="1"/>
  <c r="L568" i="2"/>
  <c r="M569" i="2"/>
  <c r="J571" i="2" l="1"/>
  <c r="L569" i="2"/>
  <c r="M570" i="2"/>
  <c r="J572" i="2" l="1"/>
  <c r="L570" i="2"/>
  <c r="M571" i="2"/>
  <c r="J573" i="2" l="1"/>
  <c r="L571" i="2"/>
  <c r="M572" i="2"/>
  <c r="J574" i="2" l="1"/>
  <c r="L572" i="2"/>
  <c r="M573" i="2"/>
  <c r="J575" i="2" l="1"/>
  <c r="L573" i="2"/>
  <c r="M574" i="2"/>
  <c r="J576" i="2" l="1"/>
  <c r="L574" i="2"/>
  <c r="M575" i="2"/>
  <c r="J577" i="2" l="1"/>
  <c r="L575" i="2"/>
  <c r="M576" i="2"/>
  <c r="J578" i="2" l="1"/>
  <c r="L576" i="2"/>
  <c r="M577" i="2"/>
  <c r="J579" i="2" l="1"/>
  <c r="L577" i="2"/>
  <c r="M578" i="2"/>
  <c r="J580" i="2" l="1"/>
  <c r="L578" i="2"/>
  <c r="M579" i="2"/>
  <c r="J581" i="2" l="1"/>
  <c r="L579" i="2"/>
  <c r="M580" i="2"/>
  <c r="J582" i="2" l="1"/>
  <c r="L580" i="2"/>
  <c r="M581" i="2"/>
  <c r="J583" i="2" l="1"/>
  <c r="L581" i="2"/>
  <c r="M582" i="2"/>
  <c r="J584" i="2" l="1"/>
  <c r="L582" i="2"/>
  <c r="M583" i="2"/>
  <c r="J585" i="2" l="1"/>
  <c r="L583" i="2"/>
  <c r="M584" i="2"/>
  <c r="L584" i="2" l="1"/>
  <c r="M585" i="2"/>
  <c r="L585" i="2" l="1"/>
  <c r="P4" i="2" l="1"/>
  <c r="P3" i="2"/>
  <c r="P2" i="2" l="1"/>
  <c r="P5" i="2" l="1"/>
  <c r="P13" i="2"/>
  <c r="P14" i="2" s="1"/>
  <c r="R15" i="2"/>
</calcChain>
</file>

<file path=xl/sharedStrings.xml><?xml version="1.0" encoding="utf-8"?>
<sst xmlns="http://schemas.openxmlformats.org/spreadsheetml/2006/main" count="65" uniqueCount="64">
  <si>
    <t>G(i)*F(i+1)</t>
  </si>
  <si>
    <t>G(i+1)*F(i)</t>
  </si>
  <si>
    <t>income frac</t>
  </si>
  <si>
    <t>Sum COL H</t>
  </si>
  <si>
    <t>Sum COL I</t>
  </si>
  <si>
    <t>Site Name</t>
  </si>
  <si>
    <t>Instructions</t>
  </si>
  <si>
    <t>Gini Index</t>
  </si>
  <si>
    <t>Line of Equality</t>
  </si>
  <si>
    <t>Lorenz Curve</t>
  </si>
  <si>
    <t>sum income</t>
  </si>
  <si>
    <t>sum pop.</t>
  </si>
  <si>
    <t>pop. frac</t>
  </si>
  <si>
    <t>Individual #</t>
  </si>
  <si>
    <t>f'</t>
  </si>
  <si>
    <t>f''</t>
  </si>
  <si>
    <t>text 2:</t>
  </si>
  <si>
    <t>text 1:</t>
  </si>
  <si>
    <t>text 3:</t>
  </si>
  <si>
    <t>Mean</t>
  </si>
  <si>
    <t>Median</t>
  </si>
  <si>
    <t>Maximum</t>
  </si>
  <si>
    <t>Range</t>
  </si>
  <si>
    <t>Std Deviation</t>
  </si>
  <si>
    <t>Andrés G. Mejia-Ramon</t>
  </si>
  <si>
    <t>Amy E. Thompson</t>
  </si>
  <si>
    <t>John P. Walden</t>
  </si>
  <si>
    <t>Spreedsheet by:</t>
  </si>
  <si>
    <t>Adrian S.Z. Chase</t>
  </si>
  <si>
    <t>Co-authors:</t>
  </si>
  <si>
    <t>Gary M. Feinman</t>
  </si>
  <si>
    <t>Additional Thanks to:</t>
  </si>
  <si>
    <t>Angela C. Huster</t>
  </si>
  <si>
    <t>Alanna Ossa</t>
  </si>
  <si>
    <t>Krista Eschbach</t>
  </si>
  <si>
    <t>f"</t>
  </si>
  <si>
    <t>wide method</t>
  </si>
  <si>
    <t>narrow method</t>
  </si>
  <si>
    <t>Lower Median</t>
  </si>
  <si>
    <t>Upper Median</t>
  </si>
  <si>
    <t>1.) before adding, sort data by "wealth metric" from smallest to largest in original data (or sort only added data by wealth metric here)</t>
  </si>
  <si>
    <t>2.) copy sorted "Income" along with "Site Name" identifier data into Columns A and B in this Excel sheet</t>
  </si>
  <si>
    <t>3.a.) click and drag to select values in columns C through M in row 5 or lower (i.e. C5:M5)</t>
  </si>
  <si>
    <t>4.) fill in the site name below to auto-name the charts, which should have auto-updated after step 3.b.</t>
  </si>
  <si>
    <t>7.) the highest values of f" are the "kinks" in the data, but require additional consideration to interpret</t>
  </si>
  <si>
    <t>8.) the univariate plot of the raw data helps with interpretation of the "kinks"</t>
  </si>
  <si>
    <t>Basic Stats on Dataset</t>
  </si>
  <si>
    <t>Shryock 1976 Method - Gini Index</t>
  </si>
  <si>
    <t>3.b.) drag the selected row down to extend those columns down to the lower-most Wealth Metric column value (this auto-updates the fields with their equations)</t>
  </si>
  <si>
    <t>Gini</t>
  </si>
  <si>
    <t>Co. of Variation</t>
  </si>
  <si>
    <t>Sample Size</t>
  </si>
  <si>
    <t>* (fyi the graphs below will refer to fields in this table even if copied into another Excel sheet or workbook)</t>
  </si>
  <si>
    <t>Box-n-whisker Data (not standard)</t>
  </si>
  <si>
    <r>
      <t>Kyle Shaw-M</t>
    </r>
    <r>
      <rPr>
        <sz val="12"/>
        <color rgb="FF7F7F7F"/>
        <rFont val="Calibri"/>
        <family val="2"/>
      </rPr>
      <t>ü</t>
    </r>
    <r>
      <rPr>
        <sz val="12"/>
        <color rgb="FF7F7F7F"/>
        <rFont val="Calibri"/>
        <family val="2"/>
        <scheme val="minor"/>
      </rPr>
      <t>ller</t>
    </r>
  </si>
  <si>
    <t>5.) fill in inequality type for reference</t>
  </si>
  <si>
    <t>"Corrected" Gini</t>
  </si>
  <si>
    <t>Confidence Interval ("Corrected" Gini)</t>
  </si>
  <si>
    <t>lower Gini</t>
  </si>
  <si>
    <t>higher Gini</t>
  </si>
  <si>
    <t>Micah Smith</t>
  </si>
  <si>
    <t>LE Polity</t>
  </si>
  <si>
    <t>HG area (m^2)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</si>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</sst>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2"/>
      <color rgb="FF7F7F7F"/>
      <name val="Calibri"/>
      <family val="2"/>
    </font>
    <font>
      <sz val="12"/>
      <color rgb="FF7F7F7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4" fillId="2" borderId="2" applyNumberFormat="0" applyAlignment="0" applyProtection="0"/>
    <xf numFmtId="0" fontId="5" fillId="0" borderId="3" applyNumberFormat="0" applyFill="0" applyAlignment="0" applyProtection="0"/>
    <xf numFmtId="0" fontId="6" fillId="3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</cellStyleXfs>
  <cellXfs count="22">
    <xf numFmtId="0" fontId="0" fillId="0" borderId="0" xfId="0"/>
    <xf numFmtId="1" fontId="0" fillId="0" borderId="0" xfId="0" applyNumberFormat="1"/>
    <xf numFmtId="0" fontId="10" fillId="2" borderId="2" xfId="12" applyFont="1"/>
    <xf numFmtId="0" fontId="11" fillId="3" borderId="2" xfId="14" applyFont="1"/>
    <xf numFmtId="1" fontId="12" fillId="2" borderId="2" xfId="12" applyNumberFormat="1" applyFont="1"/>
    <xf numFmtId="164" fontId="10" fillId="2" borderId="2" xfId="12" applyNumberFormat="1" applyFont="1"/>
    <xf numFmtId="0" fontId="13" fillId="0" borderId="0" xfId="15" applyFont="1"/>
    <xf numFmtId="0" fontId="13" fillId="0" borderId="0" xfId="15" applyFont="1" applyFill="1" applyBorder="1"/>
    <xf numFmtId="0" fontId="15" fillId="0" borderId="5" xfId="17" applyFont="1"/>
    <xf numFmtId="0" fontId="16" fillId="0" borderId="3" xfId="13" applyFont="1"/>
    <xf numFmtId="2" fontId="14" fillId="2" borderId="1" xfId="11" applyNumberFormat="1" applyFont="1"/>
    <xf numFmtId="0" fontId="17" fillId="0" borderId="0" xfId="0" applyFont="1"/>
    <xf numFmtId="1" fontId="17" fillId="0" borderId="0" xfId="0" applyNumberFormat="1" applyFont="1"/>
    <xf numFmtId="0" fontId="6" fillId="3" borderId="2" xfId="14"/>
    <xf numFmtId="0" fontId="3" fillId="2" borderId="1" xfId="11"/>
    <xf numFmtId="0" fontId="18" fillId="0" borderId="4" xfId="16" applyFont="1"/>
    <xf numFmtId="0" fontId="14" fillId="2" borderId="1" xfId="11" applyNumberFormat="1" applyFont="1"/>
    <xf numFmtId="0" fontId="20" fillId="0" borderId="0" xfId="15" applyFont="1"/>
    <xf numFmtId="165" fontId="14" fillId="2" borderId="1" xfId="11" applyNumberFormat="1" applyFont="1"/>
    <xf numFmtId="1" fontId="17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</cellXfs>
  <cellStyles count="18">
    <cellStyle name="Calculation" xfId="12" builtinId="22"/>
    <cellStyle name="Explanatory Text" xfId="15" builtinId="5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eading 1" xfId="13" builtinId="16"/>
    <cellStyle name="Heading 2" xfId="16" builtinId="17"/>
    <cellStyle name="Heading 3" xfId="17" builtinId="18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Input" xfId="14" builtinId="20"/>
    <cellStyle name="Normal" xfId="0" builtinId="0"/>
    <cellStyle name="Output" xfId="11" builtinId="21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'Los Encuentros Structure Volume'!$R$10</c:f>
          <c:strCache>
            <c:ptCount val="1"/>
            <c:pt idx="0">
              <c:v>LE Polity Lorenz Curve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'Los Encuentros Structure Volume'!$K$1</c:f>
              <c:strCache>
                <c:ptCount val="1"/>
                <c:pt idx="0">
                  <c:v>Lorenz Curve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5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'Los Encuentros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1.718213058419244E-3</c:v>
                </c:pt>
                <c:pt idx="2">
                  <c:v>3.4364261168384879E-3</c:v>
                </c:pt>
                <c:pt idx="3">
                  <c:v>5.1546391752577319E-3</c:v>
                </c:pt>
                <c:pt idx="4">
                  <c:v>6.8728522336769758E-3</c:v>
                </c:pt>
                <c:pt idx="5">
                  <c:v>8.5910652920962206E-3</c:v>
                </c:pt>
                <c:pt idx="6">
                  <c:v>1.0309278350515465E-2</c:v>
                </c:pt>
                <c:pt idx="7">
                  <c:v>1.202749140893471E-2</c:v>
                </c:pt>
                <c:pt idx="8">
                  <c:v>1.3745704467353955E-2</c:v>
                </c:pt>
                <c:pt idx="9">
                  <c:v>1.54639175257732E-2</c:v>
                </c:pt>
                <c:pt idx="10">
                  <c:v>1.7182130584192445E-2</c:v>
                </c:pt>
                <c:pt idx="11">
                  <c:v>1.890034364261169E-2</c:v>
                </c:pt>
                <c:pt idx="12">
                  <c:v>2.0618556701030934E-2</c:v>
                </c:pt>
                <c:pt idx="13">
                  <c:v>2.2336769759450179E-2</c:v>
                </c:pt>
                <c:pt idx="14">
                  <c:v>2.4054982817869424E-2</c:v>
                </c:pt>
                <c:pt idx="15">
                  <c:v>2.5773195876288669E-2</c:v>
                </c:pt>
                <c:pt idx="16">
                  <c:v>2.7491408934707914E-2</c:v>
                </c:pt>
                <c:pt idx="17">
                  <c:v>2.9209621993127158E-2</c:v>
                </c:pt>
                <c:pt idx="18">
                  <c:v>3.0927835051546403E-2</c:v>
                </c:pt>
                <c:pt idx="19">
                  <c:v>3.2646048109965645E-2</c:v>
                </c:pt>
                <c:pt idx="20">
                  <c:v>3.4364261168384889E-2</c:v>
                </c:pt>
                <c:pt idx="21">
                  <c:v>3.6082474226804134E-2</c:v>
                </c:pt>
                <c:pt idx="22">
                  <c:v>3.7800687285223379E-2</c:v>
                </c:pt>
                <c:pt idx="23">
                  <c:v>3.9518900343642624E-2</c:v>
                </c:pt>
                <c:pt idx="24">
                  <c:v>4.1237113402061869E-2</c:v>
                </c:pt>
                <c:pt idx="25">
                  <c:v>4.2955326460481114E-2</c:v>
                </c:pt>
                <c:pt idx="26">
                  <c:v>4.4673539518900358E-2</c:v>
                </c:pt>
                <c:pt idx="27">
                  <c:v>4.6391752577319603E-2</c:v>
                </c:pt>
                <c:pt idx="28">
                  <c:v>4.8109965635738848E-2</c:v>
                </c:pt>
                <c:pt idx="29">
                  <c:v>4.9828178694158093E-2</c:v>
                </c:pt>
                <c:pt idx="30">
                  <c:v>5.1546391752577338E-2</c:v>
                </c:pt>
                <c:pt idx="31">
                  <c:v>5.3264604810996583E-2</c:v>
                </c:pt>
                <c:pt idx="32">
                  <c:v>5.4982817869415827E-2</c:v>
                </c:pt>
                <c:pt idx="33">
                  <c:v>5.6701030927835072E-2</c:v>
                </c:pt>
                <c:pt idx="34">
                  <c:v>5.8419243986254317E-2</c:v>
                </c:pt>
                <c:pt idx="35">
                  <c:v>6.0137457044673562E-2</c:v>
                </c:pt>
                <c:pt idx="36">
                  <c:v>6.1855670103092807E-2</c:v>
                </c:pt>
                <c:pt idx="37">
                  <c:v>6.3573883161512051E-2</c:v>
                </c:pt>
                <c:pt idx="38">
                  <c:v>6.5292096219931289E-2</c:v>
                </c:pt>
                <c:pt idx="39">
                  <c:v>6.7010309278350527E-2</c:v>
                </c:pt>
                <c:pt idx="40">
                  <c:v>6.8728522336769765E-2</c:v>
                </c:pt>
                <c:pt idx="41">
                  <c:v>7.0446735395189003E-2</c:v>
                </c:pt>
                <c:pt idx="42">
                  <c:v>7.2164948453608241E-2</c:v>
                </c:pt>
                <c:pt idx="43">
                  <c:v>7.3883161512027479E-2</c:v>
                </c:pt>
                <c:pt idx="44">
                  <c:v>7.5601374570446717E-2</c:v>
                </c:pt>
                <c:pt idx="45">
                  <c:v>7.7319587628865954E-2</c:v>
                </c:pt>
                <c:pt idx="46">
                  <c:v>7.9037800687285192E-2</c:v>
                </c:pt>
                <c:pt idx="47">
                  <c:v>8.075601374570443E-2</c:v>
                </c:pt>
                <c:pt idx="48">
                  <c:v>8.2474226804123668E-2</c:v>
                </c:pt>
                <c:pt idx="49">
                  <c:v>8.4192439862542906E-2</c:v>
                </c:pt>
                <c:pt idx="50">
                  <c:v>8.5910652920962144E-2</c:v>
                </c:pt>
                <c:pt idx="51">
                  <c:v>8.7628865979381382E-2</c:v>
                </c:pt>
                <c:pt idx="52">
                  <c:v>8.934707903780062E-2</c:v>
                </c:pt>
                <c:pt idx="53">
                  <c:v>9.1065292096219858E-2</c:v>
                </c:pt>
                <c:pt idx="54">
                  <c:v>9.2783505154639095E-2</c:v>
                </c:pt>
                <c:pt idx="55">
                  <c:v>9.4501718213058333E-2</c:v>
                </c:pt>
                <c:pt idx="56">
                  <c:v>9.6219931271477571E-2</c:v>
                </c:pt>
                <c:pt idx="57">
                  <c:v>9.7938144329896809E-2</c:v>
                </c:pt>
                <c:pt idx="58">
                  <c:v>9.9656357388316047E-2</c:v>
                </c:pt>
                <c:pt idx="59">
                  <c:v>0.10137457044673528</c:v>
                </c:pt>
                <c:pt idx="60">
                  <c:v>0.10309278350515452</c:v>
                </c:pt>
                <c:pt idx="61">
                  <c:v>0.10481099656357376</c:v>
                </c:pt>
                <c:pt idx="62">
                  <c:v>0.106529209621993</c:v>
                </c:pt>
                <c:pt idx="63">
                  <c:v>0.10824742268041224</c:v>
                </c:pt>
                <c:pt idx="64">
                  <c:v>0.10996563573883147</c:v>
                </c:pt>
                <c:pt idx="65">
                  <c:v>0.11168384879725071</c:v>
                </c:pt>
                <c:pt idx="66">
                  <c:v>0.11340206185566995</c:v>
                </c:pt>
                <c:pt idx="67">
                  <c:v>0.11512027491408919</c:v>
                </c:pt>
                <c:pt idx="68">
                  <c:v>0.11683848797250843</c:v>
                </c:pt>
                <c:pt idx="69">
                  <c:v>0.11855670103092766</c:v>
                </c:pt>
                <c:pt idx="70">
                  <c:v>0.1202749140893469</c:v>
                </c:pt>
                <c:pt idx="71">
                  <c:v>0.12199312714776614</c:v>
                </c:pt>
                <c:pt idx="72">
                  <c:v>0.12371134020618538</c:v>
                </c:pt>
                <c:pt idx="73">
                  <c:v>0.12542955326460462</c:v>
                </c:pt>
                <c:pt idx="74">
                  <c:v>0.12714776632302385</c:v>
                </c:pt>
                <c:pt idx="75">
                  <c:v>0.12886597938144309</c:v>
                </c:pt>
                <c:pt idx="76">
                  <c:v>0.13058419243986233</c:v>
                </c:pt>
                <c:pt idx="77">
                  <c:v>0.13230240549828157</c:v>
                </c:pt>
                <c:pt idx="78">
                  <c:v>0.1340206185567008</c:v>
                </c:pt>
                <c:pt idx="79">
                  <c:v>0.13573883161512004</c:v>
                </c:pt>
                <c:pt idx="80">
                  <c:v>0.13745704467353928</c:v>
                </c:pt>
                <c:pt idx="81">
                  <c:v>0.13917525773195852</c:v>
                </c:pt>
                <c:pt idx="82">
                  <c:v>0.14089347079037776</c:v>
                </c:pt>
                <c:pt idx="83">
                  <c:v>0.14261168384879699</c:v>
                </c:pt>
                <c:pt idx="84">
                  <c:v>0.14432989690721623</c:v>
                </c:pt>
                <c:pt idx="85">
                  <c:v>0.14604810996563547</c:v>
                </c:pt>
                <c:pt idx="86">
                  <c:v>0.14776632302405471</c:v>
                </c:pt>
                <c:pt idx="87">
                  <c:v>0.14948453608247395</c:v>
                </c:pt>
                <c:pt idx="88">
                  <c:v>0.15120274914089318</c:v>
                </c:pt>
                <c:pt idx="89">
                  <c:v>0.15292096219931242</c:v>
                </c:pt>
                <c:pt idx="90">
                  <c:v>0.15463917525773166</c:v>
                </c:pt>
                <c:pt idx="91">
                  <c:v>0.1563573883161509</c:v>
                </c:pt>
                <c:pt idx="92">
                  <c:v>0.15807560137457013</c:v>
                </c:pt>
                <c:pt idx="93">
                  <c:v>0.15979381443298937</c:v>
                </c:pt>
                <c:pt idx="94">
                  <c:v>0.16151202749140861</c:v>
                </c:pt>
                <c:pt idx="95">
                  <c:v>0.16323024054982785</c:v>
                </c:pt>
                <c:pt idx="96">
                  <c:v>0.16494845360824709</c:v>
                </c:pt>
                <c:pt idx="97">
                  <c:v>0.16666666666666632</c:v>
                </c:pt>
                <c:pt idx="98">
                  <c:v>0.16838487972508556</c:v>
                </c:pt>
                <c:pt idx="99">
                  <c:v>0.1701030927835048</c:v>
                </c:pt>
                <c:pt idx="100">
                  <c:v>0.17182130584192404</c:v>
                </c:pt>
                <c:pt idx="101">
                  <c:v>0.17353951890034328</c:v>
                </c:pt>
                <c:pt idx="102">
                  <c:v>0.17525773195876251</c:v>
                </c:pt>
                <c:pt idx="103">
                  <c:v>0.17697594501718175</c:v>
                </c:pt>
                <c:pt idx="104">
                  <c:v>0.17869415807560099</c:v>
                </c:pt>
                <c:pt idx="105">
                  <c:v>0.18041237113402023</c:v>
                </c:pt>
                <c:pt idx="106">
                  <c:v>0.18213058419243947</c:v>
                </c:pt>
                <c:pt idx="107">
                  <c:v>0.1838487972508587</c:v>
                </c:pt>
                <c:pt idx="108">
                  <c:v>0.18556701030927794</c:v>
                </c:pt>
                <c:pt idx="109">
                  <c:v>0.18728522336769718</c:v>
                </c:pt>
                <c:pt idx="110">
                  <c:v>0.18900343642611642</c:v>
                </c:pt>
                <c:pt idx="111">
                  <c:v>0.19072164948453565</c:v>
                </c:pt>
                <c:pt idx="112">
                  <c:v>0.19243986254295489</c:v>
                </c:pt>
                <c:pt idx="113">
                  <c:v>0.19415807560137413</c:v>
                </c:pt>
                <c:pt idx="114">
                  <c:v>0.19587628865979337</c:v>
                </c:pt>
                <c:pt idx="115">
                  <c:v>0.19759450171821261</c:v>
                </c:pt>
                <c:pt idx="116">
                  <c:v>0.19931271477663184</c:v>
                </c:pt>
                <c:pt idx="117">
                  <c:v>0.20103092783505108</c:v>
                </c:pt>
                <c:pt idx="118">
                  <c:v>0.20274914089347032</c:v>
                </c:pt>
                <c:pt idx="119">
                  <c:v>0.20446735395188956</c:v>
                </c:pt>
                <c:pt idx="120">
                  <c:v>0.2061855670103088</c:v>
                </c:pt>
                <c:pt idx="121">
                  <c:v>0.20790378006872803</c:v>
                </c:pt>
                <c:pt idx="122">
                  <c:v>0.20962199312714727</c:v>
                </c:pt>
                <c:pt idx="123">
                  <c:v>0.21134020618556651</c:v>
                </c:pt>
                <c:pt idx="124">
                  <c:v>0.21305841924398575</c:v>
                </c:pt>
                <c:pt idx="125">
                  <c:v>0.21477663230240499</c:v>
                </c:pt>
                <c:pt idx="126">
                  <c:v>0.21649484536082422</c:v>
                </c:pt>
                <c:pt idx="127">
                  <c:v>0.21821305841924346</c:v>
                </c:pt>
                <c:pt idx="128">
                  <c:v>0.2199312714776627</c:v>
                </c:pt>
                <c:pt idx="129">
                  <c:v>0.22164948453608194</c:v>
                </c:pt>
                <c:pt idx="130">
                  <c:v>0.22336769759450117</c:v>
                </c:pt>
                <c:pt idx="131">
                  <c:v>0.22508591065292041</c:v>
                </c:pt>
                <c:pt idx="132">
                  <c:v>0.22680412371133965</c:v>
                </c:pt>
                <c:pt idx="133">
                  <c:v>0.22852233676975889</c:v>
                </c:pt>
                <c:pt idx="134">
                  <c:v>0.23024054982817813</c:v>
                </c:pt>
                <c:pt idx="135">
                  <c:v>0.23195876288659736</c:v>
                </c:pt>
                <c:pt idx="136">
                  <c:v>0.2336769759450166</c:v>
                </c:pt>
                <c:pt idx="137">
                  <c:v>0.23539518900343584</c:v>
                </c:pt>
                <c:pt idx="138">
                  <c:v>0.23711340206185508</c:v>
                </c:pt>
                <c:pt idx="139">
                  <c:v>0.23883161512027432</c:v>
                </c:pt>
                <c:pt idx="140">
                  <c:v>0.24054982817869355</c:v>
                </c:pt>
                <c:pt idx="141">
                  <c:v>0.24226804123711279</c:v>
                </c:pt>
                <c:pt idx="142">
                  <c:v>0.24398625429553203</c:v>
                </c:pt>
                <c:pt idx="143">
                  <c:v>0.24570446735395127</c:v>
                </c:pt>
                <c:pt idx="144">
                  <c:v>0.2474226804123705</c:v>
                </c:pt>
                <c:pt idx="145">
                  <c:v>0.24914089347078974</c:v>
                </c:pt>
                <c:pt idx="146">
                  <c:v>0.25085910652920901</c:v>
                </c:pt>
                <c:pt idx="147">
                  <c:v>0.25257731958762825</c:v>
                </c:pt>
                <c:pt idx="148">
                  <c:v>0.25429553264604748</c:v>
                </c:pt>
                <c:pt idx="149">
                  <c:v>0.25601374570446672</c:v>
                </c:pt>
                <c:pt idx="150">
                  <c:v>0.25773195876288596</c:v>
                </c:pt>
                <c:pt idx="151">
                  <c:v>0.2594501718213052</c:v>
                </c:pt>
                <c:pt idx="152">
                  <c:v>0.26116838487972444</c:v>
                </c:pt>
                <c:pt idx="153">
                  <c:v>0.26288659793814367</c:v>
                </c:pt>
                <c:pt idx="154">
                  <c:v>0.26460481099656291</c:v>
                </c:pt>
                <c:pt idx="155">
                  <c:v>0.26632302405498215</c:v>
                </c:pt>
                <c:pt idx="156">
                  <c:v>0.26804123711340139</c:v>
                </c:pt>
                <c:pt idx="157">
                  <c:v>0.26975945017182063</c:v>
                </c:pt>
                <c:pt idx="158">
                  <c:v>0.27147766323023986</c:v>
                </c:pt>
                <c:pt idx="159">
                  <c:v>0.2731958762886591</c:v>
                </c:pt>
                <c:pt idx="160">
                  <c:v>0.27491408934707834</c:v>
                </c:pt>
                <c:pt idx="161">
                  <c:v>0.27663230240549758</c:v>
                </c:pt>
                <c:pt idx="162">
                  <c:v>0.27835051546391681</c:v>
                </c:pt>
                <c:pt idx="163">
                  <c:v>0.28006872852233605</c:v>
                </c:pt>
                <c:pt idx="164">
                  <c:v>0.28178694158075529</c:v>
                </c:pt>
                <c:pt idx="165">
                  <c:v>0.28350515463917453</c:v>
                </c:pt>
                <c:pt idx="166">
                  <c:v>0.28522336769759377</c:v>
                </c:pt>
                <c:pt idx="167">
                  <c:v>0.286941580756013</c:v>
                </c:pt>
                <c:pt idx="168">
                  <c:v>0.28865979381443224</c:v>
                </c:pt>
                <c:pt idx="169">
                  <c:v>0.29037800687285148</c:v>
                </c:pt>
                <c:pt idx="170">
                  <c:v>0.29209621993127072</c:v>
                </c:pt>
                <c:pt idx="171">
                  <c:v>0.29381443298968996</c:v>
                </c:pt>
                <c:pt idx="172">
                  <c:v>0.29553264604810919</c:v>
                </c:pt>
                <c:pt idx="173">
                  <c:v>0.29725085910652843</c:v>
                </c:pt>
                <c:pt idx="174">
                  <c:v>0.29896907216494767</c:v>
                </c:pt>
                <c:pt idx="175">
                  <c:v>0.30068728522336691</c:v>
                </c:pt>
                <c:pt idx="176">
                  <c:v>0.30240549828178614</c:v>
                </c:pt>
                <c:pt idx="177">
                  <c:v>0.30412371134020538</c:v>
                </c:pt>
                <c:pt idx="178">
                  <c:v>0.30584192439862462</c:v>
                </c:pt>
                <c:pt idx="179">
                  <c:v>0.30756013745704386</c:v>
                </c:pt>
                <c:pt idx="180">
                  <c:v>0.3092783505154631</c:v>
                </c:pt>
                <c:pt idx="181">
                  <c:v>0.31099656357388233</c:v>
                </c:pt>
                <c:pt idx="182">
                  <c:v>0.31271477663230157</c:v>
                </c:pt>
                <c:pt idx="183">
                  <c:v>0.31443298969072081</c:v>
                </c:pt>
                <c:pt idx="184">
                  <c:v>0.31615120274914005</c:v>
                </c:pt>
                <c:pt idx="185">
                  <c:v>0.31786941580755929</c:v>
                </c:pt>
                <c:pt idx="186">
                  <c:v>0.31958762886597852</c:v>
                </c:pt>
                <c:pt idx="187">
                  <c:v>0.32130584192439776</c:v>
                </c:pt>
                <c:pt idx="188">
                  <c:v>0.323024054982817</c:v>
                </c:pt>
                <c:pt idx="189">
                  <c:v>0.32474226804123624</c:v>
                </c:pt>
                <c:pt idx="190">
                  <c:v>0.32646048109965548</c:v>
                </c:pt>
                <c:pt idx="191">
                  <c:v>0.32817869415807471</c:v>
                </c:pt>
                <c:pt idx="192">
                  <c:v>0.32989690721649395</c:v>
                </c:pt>
                <c:pt idx="193">
                  <c:v>0.33161512027491319</c:v>
                </c:pt>
                <c:pt idx="194">
                  <c:v>0.33333333333333243</c:v>
                </c:pt>
                <c:pt idx="195">
                  <c:v>0.33505154639175166</c:v>
                </c:pt>
                <c:pt idx="196">
                  <c:v>0.3367697594501709</c:v>
                </c:pt>
                <c:pt idx="197">
                  <c:v>0.33848797250859014</c:v>
                </c:pt>
                <c:pt idx="198">
                  <c:v>0.34020618556700938</c:v>
                </c:pt>
                <c:pt idx="199">
                  <c:v>0.34192439862542862</c:v>
                </c:pt>
                <c:pt idx="200">
                  <c:v>0.34364261168384785</c:v>
                </c:pt>
                <c:pt idx="201">
                  <c:v>0.34536082474226709</c:v>
                </c:pt>
                <c:pt idx="202">
                  <c:v>0.34707903780068633</c:v>
                </c:pt>
                <c:pt idx="203">
                  <c:v>0.34879725085910557</c:v>
                </c:pt>
                <c:pt idx="204">
                  <c:v>0.35051546391752481</c:v>
                </c:pt>
                <c:pt idx="205">
                  <c:v>0.35223367697594404</c:v>
                </c:pt>
                <c:pt idx="206">
                  <c:v>0.35395189003436328</c:v>
                </c:pt>
                <c:pt idx="207">
                  <c:v>0.35567010309278252</c:v>
                </c:pt>
                <c:pt idx="208">
                  <c:v>0.35738831615120176</c:v>
                </c:pt>
                <c:pt idx="209">
                  <c:v>0.35910652920962099</c:v>
                </c:pt>
                <c:pt idx="210">
                  <c:v>0.36082474226804023</c:v>
                </c:pt>
                <c:pt idx="211">
                  <c:v>0.36254295532645947</c:v>
                </c:pt>
                <c:pt idx="212">
                  <c:v>0.36426116838487871</c:v>
                </c:pt>
                <c:pt idx="213">
                  <c:v>0.36597938144329795</c:v>
                </c:pt>
                <c:pt idx="214">
                  <c:v>0.36769759450171718</c:v>
                </c:pt>
                <c:pt idx="215">
                  <c:v>0.36941580756013642</c:v>
                </c:pt>
                <c:pt idx="216">
                  <c:v>0.37113402061855566</c:v>
                </c:pt>
                <c:pt idx="217">
                  <c:v>0.3728522336769749</c:v>
                </c:pt>
                <c:pt idx="218">
                  <c:v>0.37457044673539414</c:v>
                </c:pt>
                <c:pt idx="219">
                  <c:v>0.37628865979381337</c:v>
                </c:pt>
                <c:pt idx="220">
                  <c:v>0.37800687285223261</c:v>
                </c:pt>
                <c:pt idx="221">
                  <c:v>0.37972508591065185</c:v>
                </c:pt>
                <c:pt idx="222">
                  <c:v>0.38144329896907109</c:v>
                </c:pt>
                <c:pt idx="223">
                  <c:v>0.38316151202749033</c:v>
                </c:pt>
                <c:pt idx="224">
                  <c:v>0.38487972508590956</c:v>
                </c:pt>
                <c:pt idx="225">
                  <c:v>0.3865979381443288</c:v>
                </c:pt>
                <c:pt idx="226">
                  <c:v>0.38831615120274804</c:v>
                </c:pt>
                <c:pt idx="227">
                  <c:v>0.39003436426116728</c:v>
                </c:pt>
                <c:pt idx="228">
                  <c:v>0.39175257731958651</c:v>
                </c:pt>
                <c:pt idx="229">
                  <c:v>0.39347079037800575</c:v>
                </c:pt>
                <c:pt idx="230">
                  <c:v>0.39518900343642499</c:v>
                </c:pt>
                <c:pt idx="231">
                  <c:v>0.39690721649484423</c:v>
                </c:pt>
                <c:pt idx="232">
                  <c:v>0.39862542955326347</c:v>
                </c:pt>
                <c:pt idx="233">
                  <c:v>0.4003436426116827</c:v>
                </c:pt>
                <c:pt idx="234">
                  <c:v>0.40206185567010194</c:v>
                </c:pt>
                <c:pt idx="235">
                  <c:v>0.40378006872852118</c:v>
                </c:pt>
                <c:pt idx="236">
                  <c:v>0.40549828178694042</c:v>
                </c:pt>
                <c:pt idx="237">
                  <c:v>0.40721649484535966</c:v>
                </c:pt>
                <c:pt idx="238">
                  <c:v>0.40893470790377889</c:v>
                </c:pt>
                <c:pt idx="239">
                  <c:v>0.41065292096219813</c:v>
                </c:pt>
                <c:pt idx="240">
                  <c:v>0.41237113402061737</c:v>
                </c:pt>
                <c:pt idx="241">
                  <c:v>0.41408934707903661</c:v>
                </c:pt>
                <c:pt idx="242">
                  <c:v>0.41580756013745584</c:v>
                </c:pt>
                <c:pt idx="243">
                  <c:v>0.41752577319587508</c:v>
                </c:pt>
                <c:pt idx="244">
                  <c:v>0.41924398625429432</c:v>
                </c:pt>
                <c:pt idx="245">
                  <c:v>0.42096219931271356</c:v>
                </c:pt>
                <c:pt idx="246">
                  <c:v>0.4226804123711328</c:v>
                </c:pt>
                <c:pt idx="247">
                  <c:v>0.42439862542955203</c:v>
                </c:pt>
                <c:pt idx="248">
                  <c:v>0.42611683848797127</c:v>
                </c:pt>
                <c:pt idx="249">
                  <c:v>0.42783505154639051</c:v>
                </c:pt>
                <c:pt idx="250">
                  <c:v>0.42955326460480975</c:v>
                </c:pt>
                <c:pt idx="251">
                  <c:v>0.43127147766322899</c:v>
                </c:pt>
                <c:pt idx="252">
                  <c:v>0.43298969072164822</c:v>
                </c:pt>
                <c:pt idx="253">
                  <c:v>0.43470790378006746</c:v>
                </c:pt>
                <c:pt idx="254">
                  <c:v>0.4364261168384867</c:v>
                </c:pt>
                <c:pt idx="255">
                  <c:v>0.43814432989690594</c:v>
                </c:pt>
                <c:pt idx="256">
                  <c:v>0.43986254295532518</c:v>
                </c:pt>
                <c:pt idx="257">
                  <c:v>0.44158075601374441</c:v>
                </c:pt>
                <c:pt idx="258">
                  <c:v>0.44329896907216365</c:v>
                </c:pt>
                <c:pt idx="259">
                  <c:v>0.44501718213058289</c:v>
                </c:pt>
                <c:pt idx="260">
                  <c:v>0.44673539518900213</c:v>
                </c:pt>
                <c:pt idx="261">
                  <c:v>0.44845360824742136</c:v>
                </c:pt>
                <c:pt idx="262">
                  <c:v>0.4501718213058406</c:v>
                </c:pt>
                <c:pt idx="263">
                  <c:v>0.45189003436425984</c:v>
                </c:pt>
                <c:pt idx="264">
                  <c:v>0.45360824742267908</c:v>
                </c:pt>
                <c:pt idx="265">
                  <c:v>0.45532646048109832</c:v>
                </c:pt>
                <c:pt idx="266">
                  <c:v>0.45704467353951755</c:v>
                </c:pt>
                <c:pt idx="267">
                  <c:v>0.45876288659793679</c:v>
                </c:pt>
                <c:pt idx="268">
                  <c:v>0.46048109965635603</c:v>
                </c:pt>
                <c:pt idx="269">
                  <c:v>0.46219931271477527</c:v>
                </c:pt>
                <c:pt idx="270">
                  <c:v>0.46391752577319451</c:v>
                </c:pt>
                <c:pt idx="271">
                  <c:v>0.46563573883161374</c:v>
                </c:pt>
                <c:pt idx="272">
                  <c:v>0.46735395189003298</c:v>
                </c:pt>
                <c:pt idx="273">
                  <c:v>0.46907216494845222</c:v>
                </c:pt>
                <c:pt idx="274">
                  <c:v>0.47079037800687146</c:v>
                </c:pt>
                <c:pt idx="275">
                  <c:v>0.4725085910652907</c:v>
                </c:pt>
                <c:pt idx="276">
                  <c:v>0.47422680412370993</c:v>
                </c:pt>
                <c:pt idx="277">
                  <c:v>0.47594501718212917</c:v>
                </c:pt>
                <c:pt idx="278">
                  <c:v>0.47766323024054841</c:v>
                </c:pt>
                <c:pt idx="279">
                  <c:v>0.47938144329896765</c:v>
                </c:pt>
                <c:pt idx="280">
                  <c:v>0.48109965635738688</c:v>
                </c:pt>
                <c:pt idx="281">
                  <c:v>0.48281786941580612</c:v>
                </c:pt>
                <c:pt idx="282">
                  <c:v>0.48453608247422536</c:v>
                </c:pt>
                <c:pt idx="283">
                  <c:v>0.4862542955326446</c:v>
                </c:pt>
                <c:pt idx="284">
                  <c:v>0.48797250859106384</c:v>
                </c:pt>
                <c:pt idx="285">
                  <c:v>0.48969072164948307</c:v>
                </c:pt>
                <c:pt idx="286">
                  <c:v>0.49140893470790231</c:v>
                </c:pt>
                <c:pt idx="287">
                  <c:v>0.49312714776632155</c:v>
                </c:pt>
                <c:pt idx="288">
                  <c:v>0.49484536082474079</c:v>
                </c:pt>
                <c:pt idx="289">
                  <c:v>0.49656357388316003</c:v>
                </c:pt>
                <c:pt idx="290">
                  <c:v>0.49828178694157926</c:v>
                </c:pt>
                <c:pt idx="291">
                  <c:v>0.4999999999999985</c:v>
                </c:pt>
                <c:pt idx="292">
                  <c:v>0.50171821305841779</c:v>
                </c:pt>
                <c:pt idx="293">
                  <c:v>0.50343642611683703</c:v>
                </c:pt>
                <c:pt idx="294">
                  <c:v>0.50515463917525627</c:v>
                </c:pt>
                <c:pt idx="295">
                  <c:v>0.50687285223367551</c:v>
                </c:pt>
                <c:pt idx="296">
                  <c:v>0.50859106529209475</c:v>
                </c:pt>
                <c:pt idx="297">
                  <c:v>0.51030927835051398</c:v>
                </c:pt>
                <c:pt idx="298">
                  <c:v>0.51202749140893322</c:v>
                </c:pt>
                <c:pt idx="299">
                  <c:v>0.51374570446735246</c:v>
                </c:pt>
                <c:pt idx="300">
                  <c:v>0.5154639175257717</c:v>
                </c:pt>
                <c:pt idx="301">
                  <c:v>0.51718213058419094</c:v>
                </c:pt>
                <c:pt idx="302">
                  <c:v>0.51890034364261017</c:v>
                </c:pt>
                <c:pt idx="303">
                  <c:v>0.52061855670102941</c:v>
                </c:pt>
                <c:pt idx="304">
                  <c:v>0.52233676975944865</c:v>
                </c:pt>
                <c:pt idx="305">
                  <c:v>0.52405498281786789</c:v>
                </c:pt>
                <c:pt idx="306">
                  <c:v>0.52577319587628712</c:v>
                </c:pt>
                <c:pt idx="307">
                  <c:v>0.52749140893470636</c:v>
                </c:pt>
                <c:pt idx="308">
                  <c:v>0.5292096219931256</c:v>
                </c:pt>
                <c:pt idx="309">
                  <c:v>0.53092783505154484</c:v>
                </c:pt>
                <c:pt idx="310">
                  <c:v>0.53264604810996408</c:v>
                </c:pt>
                <c:pt idx="311">
                  <c:v>0.53436426116838331</c:v>
                </c:pt>
                <c:pt idx="312">
                  <c:v>0.53608247422680255</c:v>
                </c:pt>
                <c:pt idx="313">
                  <c:v>0.53780068728522179</c:v>
                </c:pt>
                <c:pt idx="314">
                  <c:v>0.53951890034364103</c:v>
                </c:pt>
                <c:pt idx="315">
                  <c:v>0.54123711340206027</c:v>
                </c:pt>
                <c:pt idx="316">
                  <c:v>0.5429553264604795</c:v>
                </c:pt>
                <c:pt idx="317">
                  <c:v>0.54467353951889874</c:v>
                </c:pt>
                <c:pt idx="318">
                  <c:v>0.54639175257731798</c:v>
                </c:pt>
                <c:pt idx="319">
                  <c:v>0.54810996563573722</c:v>
                </c:pt>
                <c:pt idx="320">
                  <c:v>0.54982817869415646</c:v>
                </c:pt>
                <c:pt idx="321">
                  <c:v>0.55154639175257569</c:v>
                </c:pt>
                <c:pt idx="322">
                  <c:v>0.55326460481099493</c:v>
                </c:pt>
                <c:pt idx="323">
                  <c:v>0.55498281786941417</c:v>
                </c:pt>
                <c:pt idx="324">
                  <c:v>0.55670103092783341</c:v>
                </c:pt>
                <c:pt idx="325">
                  <c:v>0.55841924398625264</c:v>
                </c:pt>
                <c:pt idx="326">
                  <c:v>0.56013745704467188</c:v>
                </c:pt>
                <c:pt idx="327">
                  <c:v>0.56185567010309112</c:v>
                </c:pt>
                <c:pt idx="328">
                  <c:v>0.56357388316151036</c:v>
                </c:pt>
                <c:pt idx="329">
                  <c:v>0.5652920962199296</c:v>
                </c:pt>
                <c:pt idx="330">
                  <c:v>0.56701030927834883</c:v>
                </c:pt>
                <c:pt idx="331">
                  <c:v>0.56872852233676807</c:v>
                </c:pt>
                <c:pt idx="332">
                  <c:v>0.57044673539518731</c:v>
                </c:pt>
                <c:pt idx="333">
                  <c:v>0.57216494845360655</c:v>
                </c:pt>
                <c:pt idx="334">
                  <c:v>0.57388316151202579</c:v>
                </c:pt>
                <c:pt idx="335">
                  <c:v>0.57560137457044502</c:v>
                </c:pt>
                <c:pt idx="336">
                  <c:v>0.57731958762886426</c:v>
                </c:pt>
                <c:pt idx="337">
                  <c:v>0.5790378006872835</c:v>
                </c:pt>
                <c:pt idx="338">
                  <c:v>0.58075601374570274</c:v>
                </c:pt>
                <c:pt idx="339">
                  <c:v>0.58247422680412198</c:v>
                </c:pt>
                <c:pt idx="340">
                  <c:v>0.58419243986254121</c:v>
                </c:pt>
                <c:pt idx="341">
                  <c:v>0.58591065292096045</c:v>
                </c:pt>
                <c:pt idx="342">
                  <c:v>0.58762886597937969</c:v>
                </c:pt>
                <c:pt idx="343">
                  <c:v>0.58934707903779893</c:v>
                </c:pt>
                <c:pt idx="344">
                  <c:v>0.59106529209621816</c:v>
                </c:pt>
                <c:pt idx="345">
                  <c:v>0.5927835051546374</c:v>
                </c:pt>
                <c:pt idx="346">
                  <c:v>0.59450171821305664</c:v>
                </c:pt>
                <c:pt idx="347">
                  <c:v>0.59621993127147588</c:v>
                </c:pt>
                <c:pt idx="348">
                  <c:v>0.59793814432989512</c:v>
                </c:pt>
                <c:pt idx="349">
                  <c:v>0.59965635738831435</c:v>
                </c:pt>
                <c:pt idx="350">
                  <c:v>0.60137457044673359</c:v>
                </c:pt>
                <c:pt idx="351">
                  <c:v>0.60309278350515283</c:v>
                </c:pt>
                <c:pt idx="352">
                  <c:v>0.60481099656357207</c:v>
                </c:pt>
                <c:pt idx="353">
                  <c:v>0.60652920962199131</c:v>
                </c:pt>
                <c:pt idx="354">
                  <c:v>0.60824742268041054</c:v>
                </c:pt>
                <c:pt idx="355">
                  <c:v>0.60996563573882978</c:v>
                </c:pt>
                <c:pt idx="356">
                  <c:v>0.61168384879724902</c:v>
                </c:pt>
                <c:pt idx="357">
                  <c:v>0.61340206185566826</c:v>
                </c:pt>
                <c:pt idx="358">
                  <c:v>0.61512027491408749</c:v>
                </c:pt>
                <c:pt idx="359">
                  <c:v>0.61683848797250673</c:v>
                </c:pt>
                <c:pt idx="360">
                  <c:v>0.61855670103092597</c:v>
                </c:pt>
                <c:pt idx="361">
                  <c:v>0.62027491408934521</c:v>
                </c:pt>
                <c:pt idx="362">
                  <c:v>0.62199312714776445</c:v>
                </c:pt>
                <c:pt idx="363">
                  <c:v>0.62371134020618368</c:v>
                </c:pt>
                <c:pt idx="364">
                  <c:v>0.62542955326460292</c:v>
                </c:pt>
                <c:pt idx="365">
                  <c:v>0.62714776632302216</c:v>
                </c:pt>
                <c:pt idx="366">
                  <c:v>0.6288659793814414</c:v>
                </c:pt>
                <c:pt idx="367">
                  <c:v>0.63058419243986064</c:v>
                </c:pt>
                <c:pt idx="368">
                  <c:v>0.63230240549827987</c:v>
                </c:pt>
                <c:pt idx="369">
                  <c:v>0.63402061855669911</c:v>
                </c:pt>
                <c:pt idx="370">
                  <c:v>0.63573883161511835</c:v>
                </c:pt>
                <c:pt idx="371">
                  <c:v>0.63745704467353759</c:v>
                </c:pt>
                <c:pt idx="372">
                  <c:v>0.63917525773195683</c:v>
                </c:pt>
                <c:pt idx="373">
                  <c:v>0.64089347079037606</c:v>
                </c:pt>
                <c:pt idx="374">
                  <c:v>0.6426116838487953</c:v>
                </c:pt>
                <c:pt idx="375">
                  <c:v>0.64432989690721454</c:v>
                </c:pt>
                <c:pt idx="376">
                  <c:v>0.64604810996563378</c:v>
                </c:pt>
                <c:pt idx="377">
                  <c:v>0.64776632302405301</c:v>
                </c:pt>
                <c:pt idx="378">
                  <c:v>0.64948453608247225</c:v>
                </c:pt>
                <c:pt idx="379">
                  <c:v>0.65120274914089149</c:v>
                </c:pt>
                <c:pt idx="380">
                  <c:v>0.65292096219931073</c:v>
                </c:pt>
                <c:pt idx="381">
                  <c:v>0.65463917525772997</c:v>
                </c:pt>
                <c:pt idx="382">
                  <c:v>0.6563573883161492</c:v>
                </c:pt>
                <c:pt idx="383">
                  <c:v>0.65807560137456844</c:v>
                </c:pt>
                <c:pt idx="384">
                  <c:v>0.65979381443298768</c:v>
                </c:pt>
                <c:pt idx="385">
                  <c:v>0.66151202749140692</c:v>
                </c:pt>
                <c:pt idx="386">
                  <c:v>0.66323024054982616</c:v>
                </c:pt>
                <c:pt idx="387">
                  <c:v>0.66494845360824539</c:v>
                </c:pt>
                <c:pt idx="388">
                  <c:v>0.66666666666666463</c:v>
                </c:pt>
                <c:pt idx="389">
                  <c:v>0.66838487972508387</c:v>
                </c:pt>
                <c:pt idx="390">
                  <c:v>0.67010309278350311</c:v>
                </c:pt>
                <c:pt idx="391">
                  <c:v>0.67182130584192234</c:v>
                </c:pt>
                <c:pt idx="392">
                  <c:v>0.67353951890034158</c:v>
                </c:pt>
                <c:pt idx="393">
                  <c:v>0.67525773195876082</c:v>
                </c:pt>
                <c:pt idx="394">
                  <c:v>0.67697594501718006</c:v>
                </c:pt>
                <c:pt idx="395">
                  <c:v>0.6786941580755993</c:v>
                </c:pt>
                <c:pt idx="396">
                  <c:v>0.68041237113401853</c:v>
                </c:pt>
                <c:pt idx="397">
                  <c:v>0.68213058419243777</c:v>
                </c:pt>
                <c:pt idx="398">
                  <c:v>0.68384879725085701</c:v>
                </c:pt>
                <c:pt idx="399">
                  <c:v>0.68556701030927625</c:v>
                </c:pt>
                <c:pt idx="400">
                  <c:v>0.68728522336769549</c:v>
                </c:pt>
                <c:pt idx="401">
                  <c:v>0.68900343642611472</c:v>
                </c:pt>
                <c:pt idx="402">
                  <c:v>0.69072164948453396</c:v>
                </c:pt>
                <c:pt idx="403">
                  <c:v>0.6924398625429532</c:v>
                </c:pt>
                <c:pt idx="404">
                  <c:v>0.69415807560137244</c:v>
                </c:pt>
                <c:pt idx="405">
                  <c:v>0.69587628865979168</c:v>
                </c:pt>
                <c:pt idx="406">
                  <c:v>0.69759450171821091</c:v>
                </c:pt>
                <c:pt idx="407">
                  <c:v>0.69931271477663015</c:v>
                </c:pt>
                <c:pt idx="408">
                  <c:v>0.70103092783504939</c:v>
                </c:pt>
                <c:pt idx="409">
                  <c:v>0.70274914089346863</c:v>
                </c:pt>
                <c:pt idx="410">
                  <c:v>0.70446735395188786</c:v>
                </c:pt>
                <c:pt idx="411">
                  <c:v>0.7061855670103071</c:v>
                </c:pt>
                <c:pt idx="412">
                  <c:v>0.70790378006872634</c:v>
                </c:pt>
                <c:pt idx="413">
                  <c:v>0.70962199312714558</c:v>
                </c:pt>
                <c:pt idx="414">
                  <c:v>0.71134020618556482</c:v>
                </c:pt>
                <c:pt idx="415">
                  <c:v>0.71305841924398405</c:v>
                </c:pt>
                <c:pt idx="416">
                  <c:v>0.71477663230240329</c:v>
                </c:pt>
                <c:pt idx="417">
                  <c:v>0.71649484536082253</c:v>
                </c:pt>
                <c:pt idx="418">
                  <c:v>0.71821305841924177</c:v>
                </c:pt>
                <c:pt idx="419">
                  <c:v>0.71993127147766101</c:v>
                </c:pt>
                <c:pt idx="420">
                  <c:v>0.72164948453608024</c:v>
                </c:pt>
                <c:pt idx="421">
                  <c:v>0.72336769759449948</c:v>
                </c:pt>
                <c:pt idx="422">
                  <c:v>0.72508591065291872</c:v>
                </c:pt>
                <c:pt idx="423">
                  <c:v>0.72680412371133796</c:v>
                </c:pt>
                <c:pt idx="424">
                  <c:v>0.7285223367697572</c:v>
                </c:pt>
                <c:pt idx="425">
                  <c:v>0.73024054982817643</c:v>
                </c:pt>
                <c:pt idx="426">
                  <c:v>0.73195876288659567</c:v>
                </c:pt>
                <c:pt idx="427">
                  <c:v>0.73367697594501491</c:v>
                </c:pt>
                <c:pt idx="428">
                  <c:v>0.73539518900343415</c:v>
                </c:pt>
                <c:pt idx="429">
                  <c:v>0.73711340206185338</c:v>
                </c:pt>
                <c:pt idx="430">
                  <c:v>0.73883161512027262</c:v>
                </c:pt>
                <c:pt idx="431">
                  <c:v>0.74054982817869186</c:v>
                </c:pt>
                <c:pt idx="432">
                  <c:v>0.7422680412371111</c:v>
                </c:pt>
                <c:pt idx="433">
                  <c:v>0.74398625429553034</c:v>
                </c:pt>
                <c:pt idx="434">
                  <c:v>0.74570446735394957</c:v>
                </c:pt>
                <c:pt idx="435">
                  <c:v>0.74742268041236881</c:v>
                </c:pt>
                <c:pt idx="436">
                  <c:v>0.74914089347078805</c:v>
                </c:pt>
                <c:pt idx="437">
                  <c:v>0.75085910652920729</c:v>
                </c:pt>
                <c:pt idx="438">
                  <c:v>0.75257731958762653</c:v>
                </c:pt>
                <c:pt idx="439">
                  <c:v>0.75429553264604576</c:v>
                </c:pt>
                <c:pt idx="440">
                  <c:v>0.756013745704465</c:v>
                </c:pt>
                <c:pt idx="441">
                  <c:v>0.75773195876288424</c:v>
                </c:pt>
                <c:pt idx="442">
                  <c:v>0.75945017182130348</c:v>
                </c:pt>
                <c:pt idx="443">
                  <c:v>0.76116838487972271</c:v>
                </c:pt>
                <c:pt idx="444">
                  <c:v>0.76288659793814195</c:v>
                </c:pt>
                <c:pt idx="445">
                  <c:v>0.76460481099656119</c:v>
                </c:pt>
                <c:pt idx="446">
                  <c:v>0.76632302405498043</c:v>
                </c:pt>
                <c:pt idx="447">
                  <c:v>0.76804123711339967</c:v>
                </c:pt>
                <c:pt idx="448">
                  <c:v>0.7697594501718189</c:v>
                </c:pt>
                <c:pt idx="449">
                  <c:v>0.77147766323023814</c:v>
                </c:pt>
                <c:pt idx="450">
                  <c:v>0.77319587628865738</c:v>
                </c:pt>
                <c:pt idx="451">
                  <c:v>0.77491408934707662</c:v>
                </c:pt>
                <c:pt idx="452">
                  <c:v>0.77663230240549586</c:v>
                </c:pt>
                <c:pt idx="453">
                  <c:v>0.77835051546391509</c:v>
                </c:pt>
                <c:pt idx="454">
                  <c:v>0.78006872852233433</c:v>
                </c:pt>
                <c:pt idx="455">
                  <c:v>0.78178694158075357</c:v>
                </c:pt>
                <c:pt idx="456">
                  <c:v>0.78350515463917281</c:v>
                </c:pt>
                <c:pt idx="457">
                  <c:v>0.78522336769759205</c:v>
                </c:pt>
                <c:pt idx="458">
                  <c:v>0.78694158075601128</c:v>
                </c:pt>
                <c:pt idx="459">
                  <c:v>0.78865979381443052</c:v>
                </c:pt>
                <c:pt idx="460">
                  <c:v>0.79037800687284976</c:v>
                </c:pt>
                <c:pt idx="461">
                  <c:v>0.792096219931269</c:v>
                </c:pt>
                <c:pt idx="462">
                  <c:v>0.79381443298968823</c:v>
                </c:pt>
                <c:pt idx="463">
                  <c:v>0.79553264604810747</c:v>
                </c:pt>
                <c:pt idx="464">
                  <c:v>0.79725085910652671</c:v>
                </c:pt>
                <c:pt idx="465">
                  <c:v>0.79896907216494595</c:v>
                </c:pt>
                <c:pt idx="466">
                  <c:v>0.80068728522336519</c:v>
                </c:pt>
                <c:pt idx="467">
                  <c:v>0.80240549828178442</c:v>
                </c:pt>
                <c:pt idx="468">
                  <c:v>0.80412371134020366</c:v>
                </c:pt>
                <c:pt idx="469">
                  <c:v>0.8058419243986229</c:v>
                </c:pt>
                <c:pt idx="470">
                  <c:v>0.80756013745704214</c:v>
                </c:pt>
                <c:pt idx="471">
                  <c:v>0.80927835051546138</c:v>
                </c:pt>
                <c:pt idx="472">
                  <c:v>0.81099656357388061</c:v>
                </c:pt>
                <c:pt idx="473">
                  <c:v>0.81271477663229985</c:v>
                </c:pt>
                <c:pt idx="474">
                  <c:v>0.81443298969071909</c:v>
                </c:pt>
                <c:pt idx="475">
                  <c:v>0.81615120274913833</c:v>
                </c:pt>
                <c:pt idx="476">
                  <c:v>0.81786941580755756</c:v>
                </c:pt>
                <c:pt idx="477">
                  <c:v>0.8195876288659768</c:v>
                </c:pt>
                <c:pt idx="478">
                  <c:v>0.82130584192439604</c:v>
                </c:pt>
                <c:pt idx="479">
                  <c:v>0.82302405498281528</c:v>
                </c:pt>
                <c:pt idx="480">
                  <c:v>0.82474226804123452</c:v>
                </c:pt>
                <c:pt idx="481">
                  <c:v>0.82646048109965375</c:v>
                </c:pt>
                <c:pt idx="482">
                  <c:v>0.82817869415807299</c:v>
                </c:pt>
                <c:pt idx="483">
                  <c:v>0.82989690721649223</c:v>
                </c:pt>
                <c:pt idx="484">
                  <c:v>0.83161512027491147</c:v>
                </c:pt>
                <c:pt idx="485">
                  <c:v>0.83333333333333071</c:v>
                </c:pt>
                <c:pt idx="486">
                  <c:v>0.83505154639174994</c:v>
                </c:pt>
                <c:pt idx="487">
                  <c:v>0.83676975945016918</c:v>
                </c:pt>
                <c:pt idx="488">
                  <c:v>0.83848797250858842</c:v>
                </c:pt>
                <c:pt idx="489">
                  <c:v>0.84020618556700766</c:v>
                </c:pt>
                <c:pt idx="490">
                  <c:v>0.8419243986254269</c:v>
                </c:pt>
                <c:pt idx="491">
                  <c:v>0.84364261168384613</c:v>
                </c:pt>
                <c:pt idx="492">
                  <c:v>0.84536082474226537</c:v>
                </c:pt>
                <c:pt idx="493">
                  <c:v>0.84707903780068461</c:v>
                </c:pt>
                <c:pt idx="494">
                  <c:v>0.84879725085910385</c:v>
                </c:pt>
                <c:pt idx="495">
                  <c:v>0.85051546391752308</c:v>
                </c:pt>
                <c:pt idx="496">
                  <c:v>0.85223367697594232</c:v>
                </c:pt>
                <c:pt idx="497">
                  <c:v>0.85395189003436156</c:v>
                </c:pt>
                <c:pt idx="498">
                  <c:v>0.8556701030927808</c:v>
                </c:pt>
                <c:pt idx="499">
                  <c:v>0.85738831615120004</c:v>
                </c:pt>
                <c:pt idx="500">
                  <c:v>0.85910652920961927</c:v>
                </c:pt>
                <c:pt idx="501">
                  <c:v>0.86082474226803851</c:v>
                </c:pt>
                <c:pt idx="502">
                  <c:v>0.86254295532645775</c:v>
                </c:pt>
                <c:pt idx="503">
                  <c:v>0.86426116838487699</c:v>
                </c:pt>
                <c:pt idx="504">
                  <c:v>0.86597938144329623</c:v>
                </c:pt>
                <c:pt idx="505">
                  <c:v>0.86769759450171546</c:v>
                </c:pt>
                <c:pt idx="506">
                  <c:v>0.8694158075601347</c:v>
                </c:pt>
                <c:pt idx="507">
                  <c:v>0.87113402061855394</c:v>
                </c:pt>
                <c:pt idx="508">
                  <c:v>0.87285223367697318</c:v>
                </c:pt>
                <c:pt idx="509">
                  <c:v>0.87457044673539241</c:v>
                </c:pt>
                <c:pt idx="510">
                  <c:v>0.87628865979381165</c:v>
                </c:pt>
                <c:pt idx="511">
                  <c:v>0.87800687285223089</c:v>
                </c:pt>
                <c:pt idx="512">
                  <c:v>0.87972508591065013</c:v>
                </c:pt>
                <c:pt idx="513">
                  <c:v>0.88144329896906937</c:v>
                </c:pt>
                <c:pt idx="514">
                  <c:v>0.8831615120274886</c:v>
                </c:pt>
                <c:pt idx="515">
                  <c:v>0.88487972508590784</c:v>
                </c:pt>
                <c:pt idx="516">
                  <c:v>0.88659793814432708</c:v>
                </c:pt>
                <c:pt idx="517">
                  <c:v>0.88831615120274632</c:v>
                </c:pt>
                <c:pt idx="518">
                  <c:v>0.89003436426116556</c:v>
                </c:pt>
                <c:pt idx="519">
                  <c:v>0.89175257731958479</c:v>
                </c:pt>
                <c:pt idx="520">
                  <c:v>0.89347079037800403</c:v>
                </c:pt>
                <c:pt idx="521">
                  <c:v>0.89518900343642327</c:v>
                </c:pt>
                <c:pt idx="522">
                  <c:v>0.89690721649484251</c:v>
                </c:pt>
                <c:pt idx="523">
                  <c:v>0.89862542955326175</c:v>
                </c:pt>
                <c:pt idx="524">
                  <c:v>0.90034364261168098</c:v>
                </c:pt>
                <c:pt idx="525">
                  <c:v>0.90206185567010022</c:v>
                </c:pt>
                <c:pt idx="526">
                  <c:v>0.90378006872851946</c:v>
                </c:pt>
                <c:pt idx="527">
                  <c:v>0.9054982817869387</c:v>
                </c:pt>
                <c:pt idx="528">
                  <c:v>0.90721649484535793</c:v>
                </c:pt>
                <c:pt idx="529">
                  <c:v>0.90893470790377717</c:v>
                </c:pt>
                <c:pt idx="530">
                  <c:v>0.91065292096219641</c:v>
                </c:pt>
                <c:pt idx="531">
                  <c:v>0.91237113402061565</c:v>
                </c:pt>
                <c:pt idx="532">
                  <c:v>0.91408934707903489</c:v>
                </c:pt>
                <c:pt idx="533">
                  <c:v>0.91580756013745412</c:v>
                </c:pt>
                <c:pt idx="534">
                  <c:v>0.91752577319587336</c:v>
                </c:pt>
                <c:pt idx="535">
                  <c:v>0.9192439862542926</c:v>
                </c:pt>
                <c:pt idx="536">
                  <c:v>0.92096219931271184</c:v>
                </c:pt>
                <c:pt idx="537">
                  <c:v>0.92268041237113108</c:v>
                </c:pt>
                <c:pt idx="538">
                  <c:v>0.92439862542955031</c:v>
                </c:pt>
                <c:pt idx="539">
                  <c:v>0.92611683848796955</c:v>
                </c:pt>
                <c:pt idx="540">
                  <c:v>0.92783505154638879</c:v>
                </c:pt>
                <c:pt idx="541">
                  <c:v>0.92955326460480803</c:v>
                </c:pt>
                <c:pt idx="542">
                  <c:v>0.93127147766322727</c:v>
                </c:pt>
                <c:pt idx="543">
                  <c:v>0.9329896907216465</c:v>
                </c:pt>
                <c:pt idx="544">
                  <c:v>0.93470790378006574</c:v>
                </c:pt>
                <c:pt idx="545">
                  <c:v>0.93642611683848498</c:v>
                </c:pt>
                <c:pt idx="546">
                  <c:v>0.93814432989690422</c:v>
                </c:pt>
                <c:pt idx="547">
                  <c:v>0.93986254295532345</c:v>
                </c:pt>
                <c:pt idx="548">
                  <c:v>0.94158075601374269</c:v>
                </c:pt>
                <c:pt idx="549">
                  <c:v>0.94329896907216193</c:v>
                </c:pt>
                <c:pt idx="550">
                  <c:v>0.94501718213058117</c:v>
                </c:pt>
                <c:pt idx="551">
                  <c:v>0.94673539518900041</c:v>
                </c:pt>
                <c:pt idx="552">
                  <c:v>0.94845360824741964</c:v>
                </c:pt>
                <c:pt idx="553">
                  <c:v>0.95017182130583888</c:v>
                </c:pt>
                <c:pt idx="554">
                  <c:v>0.95189003436425812</c:v>
                </c:pt>
                <c:pt idx="555">
                  <c:v>0.95360824742267736</c:v>
                </c:pt>
                <c:pt idx="556">
                  <c:v>0.9553264604810966</c:v>
                </c:pt>
                <c:pt idx="557">
                  <c:v>0.95704467353951583</c:v>
                </c:pt>
                <c:pt idx="558">
                  <c:v>0.95876288659793507</c:v>
                </c:pt>
                <c:pt idx="559">
                  <c:v>0.96048109965635431</c:v>
                </c:pt>
                <c:pt idx="560">
                  <c:v>0.96219931271477355</c:v>
                </c:pt>
                <c:pt idx="561">
                  <c:v>0.96391752577319278</c:v>
                </c:pt>
                <c:pt idx="562">
                  <c:v>0.96563573883161202</c:v>
                </c:pt>
                <c:pt idx="563">
                  <c:v>0.96735395189003126</c:v>
                </c:pt>
                <c:pt idx="564">
                  <c:v>0.9690721649484505</c:v>
                </c:pt>
                <c:pt idx="565">
                  <c:v>0.97079037800686974</c:v>
                </c:pt>
                <c:pt idx="566">
                  <c:v>0.97250859106528897</c:v>
                </c:pt>
                <c:pt idx="567">
                  <c:v>0.97422680412370821</c:v>
                </c:pt>
                <c:pt idx="568">
                  <c:v>0.97594501718212745</c:v>
                </c:pt>
                <c:pt idx="569">
                  <c:v>0.97766323024054669</c:v>
                </c:pt>
                <c:pt idx="570">
                  <c:v>0.97938144329896593</c:v>
                </c:pt>
                <c:pt idx="571">
                  <c:v>0.98109965635738516</c:v>
                </c:pt>
                <c:pt idx="572">
                  <c:v>0.9828178694158044</c:v>
                </c:pt>
                <c:pt idx="573">
                  <c:v>0.98453608247422364</c:v>
                </c:pt>
                <c:pt idx="574">
                  <c:v>0.98625429553264288</c:v>
                </c:pt>
                <c:pt idx="575">
                  <c:v>0.98797250859106212</c:v>
                </c:pt>
                <c:pt idx="576">
                  <c:v>0.98969072164948135</c:v>
                </c:pt>
                <c:pt idx="577">
                  <c:v>0.99140893470790059</c:v>
                </c:pt>
                <c:pt idx="578">
                  <c:v>0.99312714776631983</c:v>
                </c:pt>
                <c:pt idx="579">
                  <c:v>0.99484536082473907</c:v>
                </c:pt>
                <c:pt idx="580">
                  <c:v>0.9965635738831583</c:v>
                </c:pt>
                <c:pt idx="581">
                  <c:v>0.99828178694157754</c:v>
                </c:pt>
                <c:pt idx="582">
                  <c:v>0.99999999999999678</c:v>
                </c:pt>
              </c:numCache>
            </c:numRef>
          </c:xVal>
          <c:yVal>
            <c:numRef>
              <c:f>'Los Encuentros Structure Volume'!$K$3:$K$100000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1.1224682151665929E-4</c:v>
                </c:pt>
                <c:pt idx="2">
                  <c:v>2.2449364303331858E-4</c:v>
                </c:pt>
                <c:pt idx="3">
                  <c:v>3.6117065511536838E-4</c:v>
                </c:pt>
                <c:pt idx="4">
                  <c:v>4.9982849345947696E-4</c:v>
                </c:pt>
                <c:pt idx="5">
                  <c:v>6.5829459442417245E-4</c:v>
                </c:pt>
                <c:pt idx="6">
                  <c:v>8.3987033511288595E-4</c:v>
                </c:pt>
                <c:pt idx="7">
                  <c:v>1.0221063512222857E-3</c:v>
                </c:pt>
                <c:pt idx="8">
                  <c:v>1.2043423673316854E-3</c:v>
                </c:pt>
                <c:pt idx="9">
                  <c:v>1.391530449096232E-3</c:v>
                </c:pt>
                <c:pt idx="10">
                  <c:v>1.5797089439918079E-3</c:v>
                </c:pt>
                <c:pt idx="11">
                  <c:v>1.7771312947769909E-3</c:v>
                </c:pt>
                <c:pt idx="12">
                  <c:v>1.9752139209828603E-3</c:v>
                </c:pt>
                <c:pt idx="13">
                  <c:v>2.1802294391059349E-3</c:v>
                </c:pt>
                <c:pt idx="14">
                  <c:v>2.386565508070382E-3</c:v>
                </c:pt>
                <c:pt idx="15">
                  <c:v>2.6084180494209555E-3</c:v>
                </c:pt>
                <c:pt idx="16">
                  <c:v>2.838193895819764E-3</c:v>
                </c:pt>
                <c:pt idx="17">
                  <c:v>3.0692902930599449E-3</c:v>
                </c:pt>
                <c:pt idx="18">
                  <c:v>3.3010469657208121E-3</c:v>
                </c:pt>
                <c:pt idx="19">
                  <c:v>3.5479899730574624E-3</c:v>
                </c:pt>
                <c:pt idx="20">
                  <c:v>3.7955932558147989E-3</c:v>
                </c:pt>
                <c:pt idx="21">
                  <c:v>4.0537609453031153E-3</c:v>
                </c:pt>
                <c:pt idx="22">
                  <c:v>4.3122587725017746E-3</c:v>
                </c:pt>
                <c:pt idx="23">
                  <c:v>4.5816511441417566E-3</c:v>
                </c:pt>
                <c:pt idx="24">
                  <c:v>4.8563257191472286E-3</c:v>
                </c:pt>
                <c:pt idx="25">
                  <c:v>5.1336413958354456E-3</c:v>
                </c:pt>
                <c:pt idx="26">
                  <c:v>5.4109570725236625E-3</c:v>
                </c:pt>
                <c:pt idx="27">
                  <c:v>5.7051097724393788E-3</c:v>
                </c:pt>
                <c:pt idx="28">
                  <c:v>6.002233711748183E-3</c:v>
                </c:pt>
                <c:pt idx="29">
                  <c:v>6.3053001298431629E-3</c:v>
                </c:pt>
                <c:pt idx="30">
                  <c:v>6.6143090267243194E-3</c:v>
                </c:pt>
                <c:pt idx="31">
                  <c:v>6.9262891629985638E-3</c:v>
                </c:pt>
                <c:pt idx="32">
                  <c:v>7.2422309517969257E-3</c:v>
                </c:pt>
                <c:pt idx="33">
                  <c:v>7.5690672850366103E-3</c:v>
                </c:pt>
                <c:pt idx="34">
                  <c:v>7.9018460970624715E-3</c:v>
                </c:pt>
                <c:pt idx="35">
                  <c:v>8.2385865616124501E-3</c:v>
                </c:pt>
                <c:pt idx="36">
                  <c:v>8.5766475770038004E-3</c:v>
                </c:pt>
                <c:pt idx="37">
                  <c:v>8.9213113466020122E-3</c:v>
                </c:pt>
                <c:pt idx="38">
                  <c:v>9.2805011754553222E-3</c:v>
                </c:pt>
                <c:pt idx="39">
                  <c:v>9.6429923814120629E-3</c:v>
                </c:pt>
                <c:pt idx="40">
                  <c:v>1.0012746616996353E-2</c:v>
                </c:pt>
                <c:pt idx="41">
                  <c:v>1.0382500852580643E-2</c:v>
                </c:pt>
                <c:pt idx="42">
                  <c:v>1.0752255088164932E-2</c:v>
                </c:pt>
                <c:pt idx="43">
                  <c:v>1.1122669599169908E-2</c:v>
                </c:pt>
                <c:pt idx="44">
                  <c:v>1.1499026588961059E-2</c:v>
                </c:pt>
                <c:pt idx="45">
                  <c:v>1.1875383578752211E-2</c:v>
                </c:pt>
                <c:pt idx="46">
                  <c:v>1.2251740568543362E-2</c:v>
                </c:pt>
                <c:pt idx="47">
                  <c:v>1.2630738660017259E-2</c:v>
                </c:pt>
                <c:pt idx="48">
                  <c:v>1.3012047715463557E-2</c:v>
                </c:pt>
                <c:pt idx="49">
                  <c:v>1.3395007459461572E-2</c:v>
                </c:pt>
                <c:pt idx="50">
                  <c:v>1.3787211059349193E-2</c:v>
                </c:pt>
                <c:pt idx="51">
                  <c:v>1.4179414659236814E-2</c:v>
                </c:pt>
                <c:pt idx="52">
                  <c:v>1.4575579911648553E-2</c:v>
                </c:pt>
                <c:pt idx="53">
                  <c:v>1.4978678055977497E-2</c:v>
                </c:pt>
                <c:pt idx="54">
                  <c:v>1.5404555702320117E-2</c:v>
                </c:pt>
                <c:pt idx="55">
                  <c:v>1.5831093624083421E-2</c:v>
                </c:pt>
                <c:pt idx="56">
                  <c:v>1.6258621958977756E-2</c:v>
                </c:pt>
                <c:pt idx="57">
                  <c:v>1.6686480431582433E-2</c:v>
                </c:pt>
                <c:pt idx="58">
                  <c:v>1.71173101435802E-2</c:v>
                </c:pt>
                <c:pt idx="59">
                  <c:v>1.7553091921233114E-2</c:v>
                </c:pt>
                <c:pt idx="60">
                  <c:v>1.7990854525148085E-2</c:v>
                </c:pt>
                <c:pt idx="61">
                  <c:v>1.8428617129063057E-2</c:v>
                </c:pt>
                <c:pt idx="62">
                  <c:v>1.88677002838194E-2</c:v>
                </c:pt>
                <c:pt idx="63">
                  <c:v>1.9306783438575743E-2</c:v>
                </c:pt>
                <c:pt idx="64">
                  <c:v>1.975048852127689E-2</c:v>
                </c:pt>
                <c:pt idx="65">
                  <c:v>2.0199475807343527E-2</c:v>
                </c:pt>
                <c:pt idx="66">
                  <c:v>2.0649783644251535E-2</c:v>
                </c:pt>
                <c:pt idx="67">
                  <c:v>2.1110325750180181E-2</c:v>
                </c:pt>
                <c:pt idx="68">
                  <c:v>2.1573839095501916E-2</c:v>
                </c:pt>
                <c:pt idx="69">
                  <c:v>2.2037352440823652E-2</c:v>
                </c:pt>
                <c:pt idx="70">
                  <c:v>2.2501526061566073E-2</c:v>
                </c:pt>
                <c:pt idx="71">
                  <c:v>2.2972962711936041E-2</c:v>
                </c:pt>
                <c:pt idx="72">
                  <c:v>2.3444399362306009E-2</c:v>
                </c:pt>
                <c:pt idx="73">
                  <c:v>2.392970179651039E-2</c:v>
                </c:pt>
                <c:pt idx="74">
                  <c:v>2.44183056078182E-2</c:v>
                </c:pt>
                <c:pt idx="75">
                  <c:v>2.491945465211905E-2</c:v>
                </c:pt>
                <c:pt idx="76">
                  <c:v>2.5421263971840587E-2</c:v>
                </c:pt>
                <c:pt idx="77">
                  <c:v>2.5923073291562123E-2</c:v>
                </c:pt>
                <c:pt idx="78">
                  <c:v>2.6437427844276697E-2</c:v>
                </c:pt>
                <c:pt idx="79">
                  <c:v>2.6953102947832642E-2</c:v>
                </c:pt>
                <c:pt idx="80">
                  <c:v>2.7481323284381628E-2</c:v>
                </c:pt>
                <c:pt idx="81">
                  <c:v>2.8016146375137475E-2</c:v>
                </c:pt>
                <c:pt idx="82">
                  <c:v>2.8555591393838127E-2</c:v>
                </c:pt>
                <c:pt idx="83">
                  <c:v>2.9105270681559416E-2</c:v>
                </c:pt>
                <c:pt idx="84">
                  <c:v>2.9655280106991047E-2</c:v>
                </c:pt>
                <c:pt idx="85">
                  <c:v>3.0215193663732973E-2</c:v>
                </c:pt>
                <c:pt idx="86">
                  <c:v>3.077642777131627E-2</c:v>
                </c:pt>
                <c:pt idx="87">
                  <c:v>3.1340963256002996E-2</c:v>
                </c:pt>
                <c:pt idx="88">
                  <c:v>3.1905498740689722E-2</c:v>
                </c:pt>
                <c:pt idx="89">
                  <c:v>3.2470034225376448E-2</c:v>
                </c:pt>
                <c:pt idx="90">
                  <c:v>3.3040512188849354E-2</c:v>
                </c:pt>
                <c:pt idx="91">
                  <c:v>3.3630138139522162E-2</c:v>
                </c:pt>
                <c:pt idx="92">
                  <c:v>3.422438601813977E-2</c:v>
                </c:pt>
                <c:pt idx="93">
                  <c:v>3.4820284585309093E-2</c:v>
                </c:pt>
                <c:pt idx="94">
                  <c:v>3.5416513290188759E-2</c:v>
                </c:pt>
                <c:pt idx="95">
                  <c:v>3.6018684473854604E-2</c:v>
                </c:pt>
                <c:pt idx="96">
                  <c:v>3.6622506346072163E-2</c:v>
                </c:pt>
                <c:pt idx="97">
                  <c:v>3.7228639182262123E-2</c:v>
                </c:pt>
                <c:pt idx="98">
                  <c:v>3.7837743257845169E-2</c:v>
                </c:pt>
                <c:pt idx="99">
                  <c:v>3.8447837746559244E-2</c:v>
                </c:pt>
                <c:pt idx="100">
                  <c:v>3.9057932235273318E-2</c:v>
                </c:pt>
                <c:pt idx="101">
                  <c:v>3.9678921268428716E-2</c:v>
                </c:pt>
                <c:pt idx="102">
                  <c:v>4.0308824019763378E-2</c:v>
                </c:pt>
                <c:pt idx="103">
                  <c:v>4.0944008974463535E-2</c:v>
                </c:pt>
                <c:pt idx="104">
                  <c:v>4.1595040539260157E-2</c:v>
                </c:pt>
                <c:pt idx="105">
                  <c:v>4.2247722792608494E-2</c:v>
                </c:pt>
                <c:pt idx="106">
                  <c:v>4.2900735183667174E-2</c:v>
                </c:pt>
                <c:pt idx="107">
                  <c:v>4.3560350328932719E-2</c:v>
                </c:pt>
                <c:pt idx="108">
                  <c:v>4.422062574961895E-2</c:v>
                </c:pt>
                <c:pt idx="109">
                  <c:v>4.4880901170305181E-2</c:v>
                </c:pt>
                <c:pt idx="110">
                  <c:v>4.5541176590991411E-2</c:v>
                </c:pt>
                <c:pt idx="111">
                  <c:v>4.6206073939622443E-2</c:v>
                </c:pt>
                <c:pt idx="112">
                  <c:v>4.6871631563674167E-2</c:v>
                </c:pt>
                <c:pt idx="113">
                  <c:v>4.7540160427118977E-2</c:v>
                </c:pt>
                <c:pt idx="114">
                  <c:v>4.8208689290563787E-2</c:v>
                </c:pt>
                <c:pt idx="115">
                  <c:v>4.8886131872187863E-2</c:v>
                </c:pt>
                <c:pt idx="116">
                  <c:v>4.9565555280073996E-2</c:v>
                </c:pt>
                <c:pt idx="117">
                  <c:v>5.0252241717587673E-2</c:v>
                </c:pt>
                <c:pt idx="118">
                  <c:v>5.0938928155101357E-2</c:v>
                </c:pt>
                <c:pt idx="119">
                  <c:v>5.162891596971847E-2</c:v>
                </c:pt>
                <c:pt idx="120">
                  <c:v>5.2318903784335583E-2</c:v>
                </c:pt>
                <c:pt idx="121">
                  <c:v>5.3013513526897496E-2</c:v>
                </c:pt>
                <c:pt idx="122">
                  <c:v>5.3721989053293825E-2</c:v>
                </c:pt>
                <c:pt idx="123">
                  <c:v>5.4431454992821184E-2</c:v>
                </c:pt>
                <c:pt idx="124">
                  <c:v>5.5141251070058885E-2</c:v>
                </c:pt>
                <c:pt idx="125">
                  <c:v>5.5854348524400015E-2</c:v>
                </c:pt>
                <c:pt idx="126">
                  <c:v>5.6567445978741145E-2</c:v>
                </c:pt>
                <c:pt idx="127">
                  <c:v>5.7293088666075312E-2</c:v>
                </c:pt>
                <c:pt idx="128">
                  <c:v>5.8022032730512908E-2</c:v>
                </c:pt>
                <c:pt idx="129">
                  <c:v>5.8754278172053941E-2</c:v>
                </c:pt>
                <c:pt idx="130">
                  <c:v>5.9492466092381145E-2</c:v>
                </c:pt>
                <c:pt idx="131">
                  <c:v>6.0231974563549721E-2</c:v>
                </c:pt>
                <c:pt idx="132">
                  <c:v>6.0984688543132028E-2</c:v>
                </c:pt>
                <c:pt idx="133">
                  <c:v>6.1737402522714334E-2</c:v>
                </c:pt>
                <c:pt idx="134">
                  <c:v>6.2493087741689726E-2</c:v>
                </c:pt>
                <c:pt idx="135">
                  <c:v>6.3259007229685749E-2</c:v>
                </c:pt>
                <c:pt idx="136">
                  <c:v>6.4025586993102457E-2</c:v>
                </c:pt>
                <c:pt idx="137">
                  <c:v>6.4795798271332944E-2</c:v>
                </c:pt>
                <c:pt idx="138">
                  <c:v>6.5567330100404803E-2</c:v>
                </c:pt>
                <c:pt idx="139">
                  <c:v>6.6349096198497298E-2</c:v>
                </c:pt>
                <c:pt idx="140">
                  <c:v>6.713152257201048E-2</c:v>
                </c:pt>
                <c:pt idx="141">
                  <c:v>6.7923192801413276E-2</c:v>
                </c:pt>
                <c:pt idx="142">
                  <c:v>6.8715523306236759E-2</c:v>
                </c:pt>
                <c:pt idx="143">
                  <c:v>6.9520399044053272E-2</c:v>
                </c:pt>
                <c:pt idx="144">
                  <c:v>7.0329236434393899E-2</c:v>
                </c:pt>
                <c:pt idx="145">
                  <c:v>7.1138403962444877E-2</c:v>
                </c:pt>
                <c:pt idx="146">
                  <c:v>7.1957145484095805E-2</c:v>
                </c:pt>
                <c:pt idx="147">
                  <c:v>7.2777207556588105E-2</c:v>
                </c:pt>
                <c:pt idx="148">
                  <c:v>7.3597269629080406E-2</c:v>
                </c:pt>
                <c:pt idx="149">
                  <c:v>7.4421293354096821E-2</c:v>
                </c:pt>
                <c:pt idx="150">
                  <c:v>7.5249278731637351E-2</c:v>
                </c:pt>
                <c:pt idx="151">
                  <c:v>7.6081225761701995E-2</c:v>
                </c:pt>
                <c:pt idx="152">
                  <c:v>7.6919115270552826E-2</c:v>
                </c:pt>
                <c:pt idx="153">
                  <c:v>7.7770870563238059E-2</c:v>
                </c:pt>
                <c:pt idx="154">
                  <c:v>7.862460668218535E-2</c:v>
                </c:pt>
                <c:pt idx="155">
                  <c:v>7.9482964729077454E-2</c:v>
                </c:pt>
                <c:pt idx="156">
                  <c:v>8.0341322775969559E-2</c:v>
                </c:pt>
                <c:pt idx="157">
                  <c:v>8.1201001373703036E-2</c:v>
                </c:pt>
                <c:pt idx="158">
                  <c:v>8.2077516994664007E-2</c:v>
                </c:pt>
                <c:pt idx="159">
                  <c:v>8.2961955920673208E-2</c:v>
                </c:pt>
                <c:pt idx="160">
                  <c:v>8.3849366086075502E-2</c:v>
                </c:pt>
                <c:pt idx="161">
                  <c:v>8.4740077628581226E-2</c:v>
                </c:pt>
                <c:pt idx="162">
                  <c:v>8.5634420685900728E-2</c:v>
                </c:pt>
                <c:pt idx="163">
                  <c:v>8.6532395258034009E-2</c:v>
                </c:pt>
                <c:pt idx="164">
                  <c:v>8.743036983016729E-2</c:v>
                </c:pt>
                <c:pt idx="165">
                  <c:v>8.8331645779404E-2</c:v>
                </c:pt>
                <c:pt idx="166">
                  <c:v>8.9240184758268254E-2</c:v>
                </c:pt>
                <c:pt idx="167">
                  <c:v>9.0154005940497994E-2</c:v>
                </c:pt>
                <c:pt idx="168">
                  <c:v>9.1069147673569106E-2</c:v>
                </c:pt>
                <c:pt idx="169">
                  <c:v>9.1984289406640218E-2</c:v>
                </c:pt>
                <c:pt idx="170">
                  <c:v>9.2902072241394074E-2</c:v>
                </c:pt>
                <c:pt idx="171">
                  <c:v>9.3823156453251372E-2</c:v>
                </c:pt>
                <c:pt idx="172">
                  <c:v>9.4760747550625815E-2</c:v>
                </c:pt>
                <c:pt idx="173">
                  <c:v>9.5701640025103701E-2</c:v>
                </c:pt>
                <c:pt idx="174">
                  <c:v>9.6643192775002273E-2</c:v>
                </c:pt>
                <c:pt idx="175">
                  <c:v>9.7584745524900846E-2</c:v>
                </c:pt>
                <c:pt idx="176">
                  <c:v>9.8535542130689019E-2</c:v>
                </c:pt>
                <c:pt idx="177">
                  <c:v>9.9491620939842679E-2</c:v>
                </c:pt>
                <c:pt idx="178">
                  <c:v>0.10045298195236183</c:v>
                </c:pt>
                <c:pt idx="179">
                  <c:v>0.10141566351572236</c:v>
                </c:pt>
                <c:pt idx="180">
                  <c:v>0.10238098618076563</c:v>
                </c:pt>
                <c:pt idx="181">
                  <c:v>0.10334828967207096</c:v>
                </c:pt>
                <c:pt idx="182">
                  <c:v>0.10431889454047973</c:v>
                </c:pt>
                <c:pt idx="183">
                  <c:v>0.10529478161225397</c:v>
                </c:pt>
                <c:pt idx="184">
                  <c:v>0.10627330978571096</c:v>
                </c:pt>
                <c:pt idx="185">
                  <c:v>0.10725381878543001</c:v>
                </c:pt>
                <c:pt idx="186">
                  <c:v>0.10823663874912147</c:v>
                </c:pt>
                <c:pt idx="187">
                  <c:v>0.10922705188015082</c:v>
                </c:pt>
                <c:pt idx="188">
                  <c:v>0.11022274721454565</c:v>
                </c:pt>
                <c:pt idx="189">
                  <c:v>0.11122141378833358</c:v>
                </c:pt>
                <c:pt idx="190">
                  <c:v>0.11222569270319734</c:v>
                </c:pt>
                <c:pt idx="191">
                  <c:v>0.11324086616250241</c:v>
                </c:pt>
                <c:pt idx="192">
                  <c:v>0.11425868072349024</c:v>
                </c:pt>
                <c:pt idx="193">
                  <c:v>0.11527682542218841</c:v>
                </c:pt>
                <c:pt idx="194">
                  <c:v>0.11630025232425206</c:v>
                </c:pt>
                <c:pt idx="195">
                  <c:v>0.11732566005257777</c:v>
                </c:pt>
                <c:pt idx="196">
                  <c:v>0.1183556897088483</c:v>
                </c:pt>
                <c:pt idx="197">
                  <c:v>0.11938571936511883</c:v>
                </c:pt>
                <c:pt idx="198">
                  <c:v>0.12041772984765141</c:v>
                </c:pt>
                <c:pt idx="199">
                  <c:v>0.12145271156957707</c:v>
                </c:pt>
                <c:pt idx="200">
                  <c:v>0.12249264535715788</c:v>
                </c:pt>
                <c:pt idx="201">
                  <c:v>0.12353323942015938</c:v>
                </c:pt>
                <c:pt idx="202">
                  <c:v>0.1245801060996574</c:v>
                </c:pt>
                <c:pt idx="203">
                  <c:v>0.1256335755333623</c:v>
                </c:pt>
                <c:pt idx="204">
                  <c:v>0.12668935593103958</c:v>
                </c:pt>
                <c:pt idx="205">
                  <c:v>0.12774579660413754</c:v>
                </c:pt>
                <c:pt idx="206">
                  <c:v>0.12881544278564924</c:v>
                </c:pt>
                <c:pt idx="207">
                  <c:v>0.12989697392473329</c:v>
                </c:pt>
                <c:pt idx="208">
                  <c:v>0.13098114616550008</c:v>
                </c:pt>
                <c:pt idx="209">
                  <c:v>0.13207060060963235</c:v>
                </c:pt>
                <c:pt idx="210">
                  <c:v>0.13316368656857841</c:v>
                </c:pt>
                <c:pt idx="211">
                  <c:v>0.13425974376691754</c:v>
                </c:pt>
                <c:pt idx="212">
                  <c:v>0.13536570509656698</c:v>
                </c:pt>
                <c:pt idx="213">
                  <c:v>0.13647364725247849</c:v>
                </c:pt>
                <c:pt idx="214">
                  <c:v>0.13758951271343822</c:v>
                </c:pt>
                <c:pt idx="215">
                  <c:v>0.13871198092860482</c:v>
                </c:pt>
                <c:pt idx="216">
                  <c:v>0.13983709024545415</c:v>
                </c:pt>
                <c:pt idx="217">
                  <c:v>0.14096285983772419</c:v>
                </c:pt>
                <c:pt idx="218">
                  <c:v>0.14209193080709764</c:v>
                </c:pt>
                <c:pt idx="219">
                  <c:v>0.14322859494380899</c:v>
                </c:pt>
                <c:pt idx="220">
                  <c:v>0.14437252211014789</c:v>
                </c:pt>
                <c:pt idx="221">
                  <c:v>0.14552041092901091</c:v>
                </c:pt>
                <c:pt idx="222">
                  <c:v>0.14666829974787393</c:v>
                </c:pt>
                <c:pt idx="223">
                  <c:v>0.14781717897986799</c:v>
                </c:pt>
                <c:pt idx="224">
                  <c:v>0.14897134041522753</c:v>
                </c:pt>
                <c:pt idx="225">
                  <c:v>0.15013243474250426</c:v>
                </c:pt>
                <c:pt idx="226">
                  <c:v>0.15129451948291203</c:v>
                </c:pt>
                <c:pt idx="227">
                  <c:v>0.1524658480792094</c:v>
                </c:pt>
                <c:pt idx="228">
                  <c:v>0.15363849722634815</c:v>
                </c:pt>
                <c:pt idx="229">
                  <c:v>0.15481510802601101</c:v>
                </c:pt>
                <c:pt idx="230">
                  <c:v>0.15600360378324621</c:v>
                </c:pt>
                <c:pt idx="231">
                  <c:v>0.15719209954048141</c:v>
                </c:pt>
                <c:pt idx="232">
                  <c:v>0.15838059529771661</c:v>
                </c:pt>
                <c:pt idx="233">
                  <c:v>0.15957602394686904</c:v>
                </c:pt>
                <c:pt idx="234">
                  <c:v>0.16077310328457317</c:v>
                </c:pt>
                <c:pt idx="235">
                  <c:v>0.161970842897698</c:v>
                </c:pt>
                <c:pt idx="236">
                  <c:v>0.16318112774381585</c:v>
                </c:pt>
                <c:pt idx="237">
                  <c:v>0.16439339341619577</c:v>
                </c:pt>
                <c:pt idx="238">
                  <c:v>0.16560830019025843</c:v>
                </c:pt>
                <c:pt idx="239">
                  <c:v>0.16684697687946581</c:v>
                </c:pt>
                <c:pt idx="240">
                  <c:v>0.16808895494577661</c:v>
                </c:pt>
                <c:pt idx="241">
                  <c:v>0.16933291383834947</c:v>
                </c:pt>
                <c:pt idx="242">
                  <c:v>0.17057819328176371</c:v>
                </c:pt>
                <c:pt idx="243">
                  <c:v>0.17182512341372966</c:v>
                </c:pt>
                <c:pt idx="244">
                  <c:v>0.17307997685074383</c:v>
                </c:pt>
                <c:pt idx="245">
                  <c:v>0.17433846180257179</c:v>
                </c:pt>
                <c:pt idx="246">
                  <c:v>0.17560057826921352</c:v>
                </c:pt>
                <c:pt idx="247">
                  <c:v>0.17686302487356559</c:v>
                </c:pt>
                <c:pt idx="248">
                  <c:v>0.17812712216646936</c:v>
                </c:pt>
                <c:pt idx="249">
                  <c:v>0.17939617152502829</c:v>
                </c:pt>
                <c:pt idx="250">
                  <c:v>0.18066720170984929</c:v>
                </c:pt>
                <c:pt idx="251">
                  <c:v>0.1819415332717737</c:v>
                </c:pt>
                <c:pt idx="252">
                  <c:v>0.18321751552224985</c:v>
                </c:pt>
                <c:pt idx="253">
                  <c:v>0.18449679914982942</c:v>
                </c:pt>
                <c:pt idx="254">
                  <c:v>0.18578103484306413</c:v>
                </c:pt>
                <c:pt idx="255">
                  <c:v>0.18706857191340229</c:v>
                </c:pt>
                <c:pt idx="256">
                  <c:v>0.18836997476757486</c:v>
                </c:pt>
                <c:pt idx="257">
                  <c:v>0.18967732010053359</c:v>
                </c:pt>
                <c:pt idx="258">
                  <c:v>0.19099192846311988</c:v>
                </c:pt>
                <c:pt idx="259">
                  <c:v>0.19230917792738891</c:v>
                </c:pt>
                <c:pt idx="260">
                  <c:v>0.19363765207380962</c:v>
                </c:pt>
                <c:pt idx="261">
                  <c:v>0.19496777690878203</c:v>
                </c:pt>
                <c:pt idx="262">
                  <c:v>0.19630153325856822</c:v>
                </c:pt>
                <c:pt idx="263">
                  <c:v>0.19764255263798194</c:v>
                </c:pt>
                <c:pt idx="264">
                  <c:v>0.19898555284365774</c:v>
                </c:pt>
                <c:pt idx="265">
                  <c:v>0.20033647635438176</c:v>
                </c:pt>
                <c:pt idx="266">
                  <c:v>0.20168739986510578</c:v>
                </c:pt>
                <c:pt idx="267">
                  <c:v>0.20303865351354014</c:v>
                </c:pt>
                <c:pt idx="268">
                  <c:v>0.20440377294580891</c:v>
                </c:pt>
                <c:pt idx="269">
                  <c:v>0.20577912664709833</c:v>
                </c:pt>
                <c:pt idx="270">
                  <c:v>0.20715778172549118</c:v>
                </c:pt>
                <c:pt idx="271">
                  <c:v>0.20854336969580123</c:v>
                </c:pt>
                <c:pt idx="272">
                  <c:v>0.20993225904321472</c:v>
                </c:pt>
                <c:pt idx="273">
                  <c:v>0.21132213880375925</c:v>
                </c:pt>
                <c:pt idx="274">
                  <c:v>0.21271399939056582</c:v>
                </c:pt>
                <c:pt idx="275">
                  <c:v>0.21410751066592409</c:v>
                </c:pt>
                <c:pt idx="276">
                  <c:v>0.21550630414464789</c:v>
                </c:pt>
                <c:pt idx="277">
                  <c:v>0.21691566203010265</c:v>
                </c:pt>
                <c:pt idx="278">
                  <c:v>0.2183286514303712</c:v>
                </c:pt>
                <c:pt idx="279">
                  <c:v>0.21975484633905346</c:v>
                </c:pt>
                <c:pt idx="280">
                  <c:v>0.22118170152315639</c:v>
                </c:pt>
                <c:pt idx="281">
                  <c:v>0.22261648001230758</c:v>
                </c:pt>
                <c:pt idx="282">
                  <c:v>0.22405125850145877</c:v>
                </c:pt>
                <c:pt idx="283">
                  <c:v>0.22548603699060996</c:v>
                </c:pt>
                <c:pt idx="284">
                  <c:v>0.22692444699457492</c:v>
                </c:pt>
                <c:pt idx="285">
                  <c:v>0.22837045016587776</c:v>
                </c:pt>
                <c:pt idx="286">
                  <c:v>0.22981711361260129</c:v>
                </c:pt>
                <c:pt idx="287">
                  <c:v>0.2312750017414765</c:v>
                </c:pt>
                <c:pt idx="288">
                  <c:v>0.23274081317539994</c:v>
                </c:pt>
                <c:pt idx="289">
                  <c:v>0.23420860543558542</c:v>
                </c:pt>
                <c:pt idx="290">
                  <c:v>0.23567738810890193</c:v>
                </c:pt>
                <c:pt idx="291">
                  <c:v>0.23715640505123908</c:v>
                </c:pt>
                <c:pt idx="292">
                  <c:v>0.23863806309525898</c:v>
                </c:pt>
                <c:pt idx="293">
                  <c:v>0.24012368279180299</c:v>
                </c:pt>
                <c:pt idx="294">
                  <c:v>0.24161590524255389</c:v>
                </c:pt>
                <c:pt idx="295">
                  <c:v>0.24311935237545643</c:v>
                </c:pt>
                <c:pt idx="296">
                  <c:v>0.24463798584303476</c:v>
                </c:pt>
                <c:pt idx="297">
                  <c:v>0.24615727958603378</c:v>
                </c:pt>
                <c:pt idx="298">
                  <c:v>0.24768911856202583</c:v>
                </c:pt>
                <c:pt idx="299">
                  <c:v>0.24922227808885924</c:v>
                </c:pt>
                <c:pt idx="300">
                  <c:v>0.25075906913050644</c:v>
                </c:pt>
                <c:pt idx="301">
                  <c:v>0.25229949168696741</c:v>
                </c:pt>
                <c:pt idx="302">
                  <c:v>0.25384057451884906</c:v>
                </c:pt>
                <c:pt idx="303">
                  <c:v>0.25538297790157211</c:v>
                </c:pt>
                <c:pt idx="304">
                  <c:v>0.25693099362537097</c:v>
                </c:pt>
                <c:pt idx="305">
                  <c:v>0.25847999976230085</c:v>
                </c:pt>
                <c:pt idx="306">
                  <c:v>0.26002999631236179</c:v>
                </c:pt>
                <c:pt idx="307">
                  <c:v>0.26158692575433989</c:v>
                </c:pt>
                <c:pt idx="308">
                  <c:v>0.26314583602258007</c:v>
                </c:pt>
                <c:pt idx="309">
                  <c:v>0.26470870794334439</c:v>
                </c:pt>
                <c:pt idx="310">
                  <c:v>0.26627488124121212</c:v>
                </c:pt>
                <c:pt idx="311">
                  <c:v>0.26784963811954876</c:v>
                </c:pt>
                <c:pt idx="312">
                  <c:v>0.26942835665040954</c:v>
                </c:pt>
                <c:pt idx="313">
                  <c:v>0.27101400807318754</c:v>
                </c:pt>
                <c:pt idx="314">
                  <c:v>0.27260164032222756</c:v>
                </c:pt>
                <c:pt idx="315">
                  <c:v>0.27419158353523998</c:v>
                </c:pt>
                <c:pt idx="316">
                  <c:v>0.27578812950245929</c:v>
                </c:pt>
                <c:pt idx="317">
                  <c:v>0.27738764670907168</c:v>
                </c:pt>
                <c:pt idx="318">
                  <c:v>0.27899211598133922</c:v>
                </c:pt>
                <c:pt idx="319">
                  <c:v>0.2806005469061309</c:v>
                </c:pt>
                <c:pt idx="320">
                  <c:v>0.28221822168681215</c:v>
                </c:pt>
                <c:pt idx="321">
                  <c:v>0.2838533937661416</c:v>
                </c:pt>
                <c:pt idx="322">
                  <c:v>0.28550045080304343</c:v>
                </c:pt>
                <c:pt idx="323">
                  <c:v>0.287151139354759</c:v>
                </c:pt>
                <c:pt idx="324">
                  <c:v>0.28881239231320555</c:v>
                </c:pt>
                <c:pt idx="325">
                  <c:v>0.29047628637333484</c:v>
                </c:pt>
                <c:pt idx="326">
                  <c:v>0.29214282153514687</c:v>
                </c:pt>
                <c:pt idx="327">
                  <c:v>0.29381331834948304</c:v>
                </c:pt>
                <c:pt idx="328">
                  <c:v>0.29548513571466056</c:v>
                </c:pt>
                <c:pt idx="329">
                  <c:v>0.29716553666030704</c:v>
                </c:pt>
                <c:pt idx="330">
                  <c:v>0.29887069793422921</c:v>
                </c:pt>
                <c:pt idx="331">
                  <c:v>0.30058708389030309</c:v>
                </c:pt>
                <c:pt idx="332">
                  <c:v>0.30231436439081827</c:v>
                </c:pt>
                <c:pt idx="333">
                  <c:v>0.30404494626843687</c:v>
                </c:pt>
                <c:pt idx="334">
                  <c:v>0.30578279117568302</c:v>
                </c:pt>
                <c:pt idx="335">
                  <c:v>0.30752591828629466</c:v>
                </c:pt>
                <c:pt idx="336">
                  <c:v>0.30927564815111319</c:v>
                </c:pt>
                <c:pt idx="337">
                  <c:v>0.31102867939303513</c:v>
                </c:pt>
                <c:pt idx="338">
                  <c:v>0.31279161476626738</c:v>
                </c:pt>
                <c:pt idx="339">
                  <c:v>0.31456775564791334</c:v>
                </c:pt>
                <c:pt idx="340">
                  <c:v>0.31635545134942133</c:v>
                </c:pt>
                <c:pt idx="341">
                  <c:v>0.31816625669065335</c:v>
                </c:pt>
                <c:pt idx="342">
                  <c:v>0.31998861685174734</c:v>
                </c:pt>
                <c:pt idx="343">
                  <c:v>0.32181163728826201</c:v>
                </c:pt>
                <c:pt idx="344">
                  <c:v>0.32364060020356289</c:v>
                </c:pt>
                <c:pt idx="345">
                  <c:v>0.3254761658730706</c:v>
                </c:pt>
                <c:pt idx="346">
                  <c:v>0.32731602333281279</c:v>
                </c:pt>
                <c:pt idx="347">
                  <c:v>0.32916116299592046</c:v>
                </c:pt>
                <c:pt idx="348">
                  <c:v>0.33101290541323503</c:v>
                </c:pt>
                <c:pt idx="349">
                  <c:v>0.33286761906994267</c:v>
                </c:pt>
                <c:pt idx="350">
                  <c:v>0.33473289713338128</c:v>
                </c:pt>
                <c:pt idx="351">
                  <c:v>0.33659850533453023</c:v>
                </c:pt>
                <c:pt idx="352">
                  <c:v>0.33847863959493429</c:v>
                </c:pt>
                <c:pt idx="353">
                  <c:v>0.3403614149570211</c:v>
                </c:pt>
                <c:pt idx="354">
                  <c:v>0.34224485059452858</c:v>
                </c:pt>
                <c:pt idx="355">
                  <c:v>0.34413984105189804</c:v>
                </c:pt>
                <c:pt idx="356">
                  <c:v>0.34604143426347439</c:v>
                </c:pt>
                <c:pt idx="357">
                  <c:v>0.34795161105551964</c:v>
                </c:pt>
                <c:pt idx="358">
                  <c:v>0.34986475908695797</c:v>
                </c:pt>
                <c:pt idx="359">
                  <c:v>0.35178748111199626</c:v>
                </c:pt>
                <c:pt idx="360">
                  <c:v>0.35371746616666211</c:v>
                </c:pt>
                <c:pt idx="361">
                  <c:v>0.3556500923230107</c:v>
                </c:pt>
                <c:pt idx="362">
                  <c:v>0.3575936130238006</c:v>
                </c:pt>
                <c:pt idx="363">
                  <c:v>0.35954208579024566</c:v>
                </c:pt>
                <c:pt idx="364">
                  <c:v>0.36149650103547692</c:v>
                </c:pt>
                <c:pt idx="365">
                  <c:v>0.36345223683154954</c:v>
                </c:pt>
                <c:pt idx="366">
                  <c:v>0.36541193428014629</c:v>
                </c:pt>
                <c:pt idx="367">
                  <c:v>0.36737427283042579</c:v>
                </c:pt>
                <c:pt idx="368">
                  <c:v>0.36933826206925696</c:v>
                </c:pt>
                <c:pt idx="369">
                  <c:v>0.37130918420000536</c:v>
                </c:pt>
                <c:pt idx="370">
                  <c:v>0.37328109674388477</c:v>
                </c:pt>
                <c:pt idx="371">
                  <c:v>0.37525928190426072</c:v>
                </c:pt>
                <c:pt idx="372">
                  <c:v>0.3772430794057125</c:v>
                </c:pt>
                <c:pt idx="373">
                  <c:v>0.37923182897281943</c:v>
                </c:pt>
                <c:pt idx="374">
                  <c:v>0.38122057853992636</c:v>
                </c:pt>
                <c:pt idx="375">
                  <c:v>0.3832126294841367</c:v>
                </c:pt>
                <c:pt idx="376">
                  <c:v>0.38521491469736768</c:v>
                </c:pt>
                <c:pt idx="377">
                  <c:v>0.38721719991059866</c:v>
                </c:pt>
                <c:pt idx="378">
                  <c:v>0.38921948512382964</c:v>
                </c:pt>
                <c:pt idx="379">
                  <c:v>0.39123068405523992</c:v>
                </c:pt>
                <c:pt idx="380">
                  <c:v>0.39324518436375361</c:v>
                </c:pt>
                <c:pt idx="381">
                  <c:v>0.39526430660021211</c:v>
                </c:pt>
                <c:pt idx="382">
                  <c:v>0.39728970145316711</c:v>
                </c:pt>
                <c:pt idx="383">
                  <c:v>0.39932202919803933</c:v>
                </c:pt>
                <c:pt idx="384">
                  <c:v>0.40136029942169771</c:v>
                </c:pt>
                <c:pt idx="385">
                  <c:v>0.40340187102245956</c:v>
                </c:pt>
                <c:pt idx="386">
                  <c:v>0.40545169606597997</c:v>
                </c:pt>
                <c:pt idx="387">
                  <c:v>0.40750911427683828</c:v>
                </c:pt>
                <c:pt idx="388">
                  <c:v>0.409568843451669</c:v>
                </c:pt>
                <c:pt idx="389">
                  <c:v>0.41164309868575477</c:v>
                </c:pt>
                <c:pt idx="390">
                  <c:v>0.41371834433297161</c:v>
                </c:pt>
                <c:pt idx="391">
                  <c:v>0.41579788177042287</c:v>
                </c:pt>
                <c:pt idx="392">
                  <c:v>0.41787906989642587</c:v>
                </c:pt>
                <c:pt idx="393">
                  <c:v>0.41996256898640127</c:v>
                </c:pt>
                <c:pt idx="394">
                  <c:v>0.42205333110600424</c:v>
                </c:pt>
                <c:pt idx="395">
                  <c:v>0.42414442336331754</c:v>
                </c:pt>
                <c:pt idx="396">
                  <c:v>0.42625466360783071</c:v>
                </c:pt>
                <c:pt idx="397">
                  <c:v>0.42839725734795753</c:v>
                </c:pt>
                <c:pt idx="398">
                  <c:v>0.43054546342916017</c:v>
                </c:pt>
                <c:pt idx="399">
                  <c:v>0.43269796130059729</c:v>
                </c:pt>
                <c:pt idx="400">
                  <c:v>0.43485310027371715</c:v>
                </c:pt>
                <c:pt idx="401">
                  <c:v>0.43701451186333351</c:v>
                </c:pt>
                <c:pt idx="402">
                  <c:v>0.43918219606944642</c:v>
                </c:pt>
                <c:pt idx="403">
                  <c:v>0.44135582275434548</c:v>
                </c:pt>
                <c:pt idx="404">
                  <c:v>0.44353539191803071</c:v>
                </c:pt>
                <c:pt idx="405">
                  <c:v>0.44571628163255733</c:v>
                </c:pt>
                <c:pt idx="406">
                  <c:v>0.4478998124487667</c:v>
                </c:pt>
                <c:pt idx="407">
                  <c:v>0.45008862546834155</c:v>
                </c:pt>
                <c:pt idx="408">
                  <c:v>0.4522837111044129</c:v>
                </c:pt>
                <c:pt idx="409">
                  <c:v>0.45448242825529805</c:v>
                </c:pt>
                <c:pt idx="410">
                  <c:v>0.45668411664557629</c:v>
                </c:pt>
                <c:pt idx="411">
                  <c:v>0.45889273792777174</c:v>
                </c:pt>
                <c:pt idx="412">
                  <c:v>0.46110532086249129</c:v>
                </c:pt>
                <c:pt idx="413">
                  <c:v>0.46331889421034189</c:v>
                </c:pt>
                <c:pt idx="414">
                  <c:v>0.46554402237805448</c:v>
                </c:pt>
                <c:pt idx="415">
                  <c:v>0.46777047109660846</c:v>
                </c:pt>
                <c:pt idx="416">
                  <c:v>0.46999724995287279</c:v>
                </c:pt>
                <c:pt idx="417">
                  <c:v>0.47222567949768884</c:v>
                </c:pt>
                <c:pt idx="418">
                  <c:v>0.47446401317381515</c:v>
                </c:pt>
                <c:pt idx="419">
                  <c:v>0.47670366740078285</c:v>
                </c:pt>
                <c:pt idx="420">
                  <c:v>0.47895091479508844</c:v>
                </c:pt>
                <c:pt idx="421">
                  <c:v>0.48121268824864916</c:v>
                </c:pt>
                <c:pt idx="422">
                  <c:v>0.48348997817459599</c:v>
                </c:pt>
                <c:pt idx="423">
                  <c:v>0.48577321057932898</c:v>
                </c:pt>
                <c:pt idx="424">
                  <c:v>0.48806106491200679</c:v>
                </c:pt>
                <c:pt idx="425">
                  <c:v>0.49036542613020173</c:v>
                </c:pt>
                <c:pt idx="426">
                  <c:v>0.49267341886321048</c:v>
                </c:pt>
                <c:pt idx="427">
                  <c:v>0.49498867462584673</c:v>
                </c:pt>
                <c:pt idx="428">
                  <c:v>0.49730492080161404</c:v>
                </c:pt>
                <c:pt idx="429">
                  <c:v>0.49962909028242958</c:v>
                </c:pt>
                <c:pt idx="430">
                  <c:v>0.50196580499623811</c:v>
                </c:pt>
                <c:pt idx="431">
                  <c:v>0.50430912246425352</c:v>
                </c:pt>
                <c:pt idx="432">
                  <c:v>0.50665475089624135</c:v>
                </c:pt>
                <c:pt idx="433">
                  <c:v>0.50900103960364984</c:v>
                </c:pt>
                <c:pt idx="434">
                  <c:v>0.51135162010129287</c:v>
                </c:pt>
                <c:pt idx="435">
                  <c:v>0.51370517183832898</c:v>
                </c:pt>
                <c:pt idx="436">
                  <c:v>0.51606730715583393</c:v>
                </c:pt>
                <c:pt idx="437">
                  <c:v>0.51843109316189062</c:v>
                </c:pt>
                <c:pt idx="438">
                  <c:v>0.52080973536491282</c:v>
                </c:pt>
                <c:pt idx="439">
                  <c:v>0.52318936798106597</c:v>
                </c:pt>
                <c:pt idx="440">
                  <c:v>0.52556900059721912</c:v>
                </c:pt>
                <c:pt idx="441">
                  <c:v>0.52795919762010324</c:v>
                </c:pt>
                <c:pt idx="442">
                  <c:v>0.53036127960055979</c:v>
                </c:pt>
                <c:pt idx="443">
                  <c:v>0.53277029447293345</c:v>
                </c:pt>
                <c:pt idx="444">
                  <c:v>0.53518888333890713</c:v>
                </c:pt>
                <c:pt idx="445">
                  <c:v>0.53761539550992898</c:v>
                </c:pt>
                <c:pt idx="446">
                  <c:v>0.54004718988431633</c:v>
                </c:pt>
                <c:pt idx="447">
                  <c:v>0.54248789797688302</c:v>
                </c:pt>
                <c:pt idx="448">
                  <c:v>0.54493058689571172</c:v>
                </c:pt>
                <c:pt idx="449">
                  <c:v>0.5473739360899611</c:v>
                </c:pt>
                <c:pt idx="450">
                  <c:v>0.54982289762528636</c:v>
                </c:pt>
                <c:pt idx="451">
                  <c:v>0.55227879205252883</c:v>
                </c:pt>
                <c:pt idx="452">
                  <c:v>0.5547422796471092</c:v>
                </c:pt>
                <c:pt idx="453">
                  <c:v>0.55721137958276534</c:v>
                </c:pt>
                <c:pt idx="454">
                  <c:v>0.55968939323660072</c:v>
                </c:pt>
                <c:pt idx="455">
                  <c:v>0.56217797129716718</c:v>
                </c:pt>
                <c:pt idx="456">
                  <c:v>0.56469196996143001</c:v>
                </c:pt>
                <c:pt idx="457">
                  <c:v>0.56721290151761006</c:v>
                </c:pt>
                <c:pt idx="458">
                  <c:v>0.56973581390005212</c:v>
                </c:pt>
                <c:pt idx="459">
                  <c:v>0.57226136738417699</c:v>
                </c:pt>
                <c:pt idx="460">
                  <c:v>0.57479121265853628</c:v>
                </c:pt>
                <c:pt idx="461">
                  <c:v>0.57733327302817827</c:v>
                </c:pt>
                <c:pt idx="462">
                  <c:v>0.57988028546347536</c:v>
                </c:pt>
                <c:pt idx="463">
                  <c:v>0.58242861844961391</c:v>
                </c:pt>
                <c:pt idx="464">
                  <c:v>0.58497761171117313</c:v>
                </c:pt>
                <c:pt idx="465">
                  <c:v>0.58754047075656668</c:v>
                </c:pt>
                <c:pt idx="466">
                  <c:v>0.59010332980196023</c:v>
                </c:pt>
                <c:pt idx="467">
                  <c:v>0.59267345187698139</c:v>
                </c:pt>
                <c:pt idx="468">
                  <c:v>0.59525975069980941</c:v>
                </c:pt>
                <c:pt idx="469">
                  <c:v>0.59784869062432011</c:v>
                </c:pt>
                <c:pt idx="470">
                  <c:v>0.60045050591953419</c:v>
                </c:pt>
                <c:pt idx="471">
                  <c:v>0.60313980770798925</c:v>
                </c:pt>
                <c:pt idx="472">
                  <c:v>0.60583967390317528</c:v>
                </c:pt>
                <c:pt idx="473">
                  <c:v>0.60854548257714747</c:v>
                </c:pt>
                <c:pt idx="474">
                  <c:v>0.61126614744808505</c:v>
                </c:pt>
                <c:pt idx="475">
                  <c:v>0.61398912328299504</c:v>
                </c:pt>
                <c:pt idx="476">
                  <c:v>0.61671738132127052</c:v>
                </c:pt>
                <c:pt idx="477">
                  <c:v>0.61945224211375294</c:v>
                </c:pt>
                <c:pt idx="478">
                  <c:v>0.62219007414562844</c:v>
                </c:pt>
                <c:pt idx="479">
                  <c:v>0.62493153769231768</c:v>
                </c:pt>
                <c:pt idx="480">
                  <c:v>0.62770007253125504</c:v>
                </c:pt>
                <c:pt idx="481">
                  <c:v>0.63046992792103373</c:v>
                </c:pt>
                <c:pt idx="482">
                  <c:v>0.63324704634044005</c:v>
                </c:pt>
                <c:pt idx="483">
                  <c:v>0.63602911682550145</c:v>
                </c:pt>
                <c:pt idx="484">
                  <c:v>0.63882208185500422</c:v>
                </c:pt>
                <c:pt idx="485">
                  <c:v>0.64162561129123796</c:v>
                </c:pt>
                <c:pt idx="486">
                  <c:v>0.64446116408537502</c:v>
                </c:pt>
                <c:pt idx="487">
                  <c:v>0.64729704701722235</c:v>
                </c:pt>
                <c:pt idx="488">
                  <c:v>0.65013425049991114</c:v>
                </c:pt>
                <c:pt idx="489">
                  <c:v>0.65297541563512396</c:v>
                </c:pt>
                <c:pt idx="490">
                  <c:v>0.65582120269828159</c:v>
                </c:pt>
                <c:pt idx="491">
                  <c:v>0.65866963086312202</c:v>
                </c:pt>
                <c:pt idx="492">
                  <c:v>0.66154380976936922</c:v>
                </c:pt>
                <c:pt idx="493">
                  <c:v>0.66445430382375414</c:v>
                </c:pt>
                <c:pt idx="494">
                  <c:v>0.66736743897982176</c:v>
                </c:pt>
                <c:pt idx="495">
                  <c:v>0.67028684675238592</c:v>
                </c:pt>
                <c:pt idx="496">
                  <c:v>0.67320625452495009</c:v>
                </c:pt>
                <c:pt idx="497">
                  <c:v>0.67613391574027282</c:v>
                </c:pt>
                <c:pt idx="498">
                  <c:v>0.67908336604447816</c:v>
                </c:pt>
                <c:pt idx="499">
                  <c:v>0.68205460543756624</c:v>
                </c:pt>
                <c:pt idx="500">
                  <c:v>0.68505225584748175</c:v>
                </c:pt>
                <c:pt idx="501">
                  <c:v>0.68806014052641784</c:v>
                </c:pt>
                <c:pt idx="502">
                  <c:v>0.69107330740871942</c:v>
                </c:pt>
                <c:pt idx="503">
                  <c:v>0.69409340718293822</c:v>
                </c:pt>
                <c:pt idx="504">
                  <c:v>0.69711812888510183</c:v>
                </c:pt>
                <c:pt idx="505">
                  <c:v>0.70014351086268611</c:v>
                </c:pt>
                <c:pt idx="506">
                  <c:v>0.70317285449279454</c:v>
                </c:pt>
                <c:pt idx="507">
                  <c:v>0.70622695845117867</c:v>
                </c:pt>
                <c:pt idx="508">
                  <c:v>0.7092959186065283</c:v>
                </c:pt>
                <c:pt idx="509">
                  <c:v>0.7123728020669261</c:v>
                </c:pt>
                <c:pt idx="510">
                  <c:v>0.71544968552732391</c:v>
                </c:pt>
                <c:pt idx="511">
                  <c:v>0.7185417553223975</c:v>
                </c:pt>
                <c:pt idx="512">
                  <c:v>0.72164240869794005</c:v>
                </c:pt>
                <c:pt idx="513">
                  <c:v>0.7247480141391377</c:v>
                </c:pt>
                <c:pt idx="514">
                  <c:v>0.72788663335136972</c:v>
                </c:pt>
                <c:pt idx="515">
                  <c:v>0.73103680738346377</c:v>
                </c:pt>
                <c:pt idx="516">
                  <c:v>0.73419028279266119</c:v>
                </c:pt>
                <c:pt idx="517">
                  <c:v>0.73734540889041034</c:v>
                </c:pt>
                <c:pt idx="518">
                  <c:v>0.74050383636526296</c:v>
                </c:pt>
                <c:pt idx="519">
                  <c:v>0.7436863638929706</c:v>
                </c:pt>
                <c:pt idx="520">
                  <c:v>0.74691312987386427</c:v>
                </c:pt>
                <c:pt idx="521">
                  <c:v>0.75014121640559928</c:v>
                </c:pt>
                <c:pt idx="522">
                  <c:v>0.75340429753463067</c:v>
                </c:pt>
                <c:pt idx="523">
                  <c:v>0.75667662251955159</c:v>
                </c:pt>
                <c:pt idx="524">
                  <c:v>0.75995026805531396</c:v>
                </c:pt>
                <c:pt idx="525">
                  <c:v>0.76323117662070383</c:v>
                </c:pt>
                <c:pt idx="526">
                  <c:v>0.76657646203961061</c:v>
                </c:pt>
                <c:pt idx="527">
                  <c:v>0.76994947902618627</c:v>
                </c:pt>
                <c:pt idx="528">
                  <c:v>0.77332612752757568</c:v>
                </c:pt>
                <c:pt idx="529">
                  <c:v>0.77671135960943394</c:v>
                </c:pt>
                <c:pt idx="530">
                  <c:v>0.78009857251755432</c:v>
                </c:pt>
                <c:pt idx="531">
                  <c:v>0.78353728690848823</c:v>
                </c:pt>
                <c:pt idx="532">
                  <c:v>0.78700835479503573</c:v>
                </c:pt>
                <c:pt idx="533">
                  <c:v>0.79048074323242457</c:v>
                </c:pt>
                <c:pt idx="534">
                  <c:v>0.79396237552570303</c:v>
                </c:pt>
                <c:pt idx="535">
                  <c:v>0.79744862974692632</c:v>
                </c:pt>
                <c:pt idx="536">
                  <c:v>0.80095799360787368</c:v>
                </c:pt>
                <c:pt idx="537">
                  <c:v>0.80448683559373124</c:v>
                </c:pt>
                <c:pt idx="538">
                  <c:v>0.80802624198631978</c:v>
                </c:pt>
                <c:pt idx="539">
                  <c:v>0.81162111151424599</c:v>
                </c:pt>
                <c:pt idx="540">
                  <c:v>0.81522423448493075</c:v>
                </c:pt>
                <c:pt idx="541">
                  <c:v>0.81883594103608448</c:v>
                </c:pt>
                <c:pt idx="542">
                  <c:v>0.82245557089228638</c:v>
                </c:pt>
                <c:pt idx="543">
                  <c:v>0.82609798025050196</c:v>
                </c:pt>
                <c:pt idx="544">
                  <c:v>0.82975260470400025</c:v>
                </c:pt>
                <c:pt idx="545">
                  <c:v>0.83341614287567778</c:v>
                </c:pt>
                <c:pt idx="546">
                  <c:v>0.83709915917226563</c:v>
                </c:pt>
                <c:pt idx="547">
                  <c:v>0.84078316588198443</c:v>
                </c:pt>
                <c:pt idx="548">
                  <c:v>0.84448202878866874</c:v>
                </c:pt>
                <c:pt idx="549">
                  <c:v>0.84819211637750469</c:v>
                </c:pt>
                <c:pt idx="550">
                  <c:v>0.85190715603199574</c:v>
                </c:pt>
                <c:pt idx="551">
                  <c:v>0.85566445331341079</c:v>
                </c:pt>
                <c:pt idx="552">
                  <c:v>0.85945311367730837</c:v>
                </c:pt>
                <c:pt idx="553">
                  <c:v>0.86327874946476435</c:v>
                </c:pt>
                <c:pt idx="554">
                  <c:v>0.86710933731787554</c:v>
                </c:pt>
                <c:pt idx="555">
                  <c:v>0.87094091558411779</c:v>
                </c:pt>
                <c:pt idx="556">
                  <c:v>0.87481343092644259</c:v>
                </c:pt>
                <c:pt idx="557">
                  <c:v>0.87872226141690513</c:v>
                </c:pt>
                <c:pt idx="558">
                  <c:v>0.88265453168480201</c:v>
                </c:pt>
                <c:pt idx="559">
                  <c:v>0.88663004999275385</c:v>
                </c:pt>
                <c:pt idx="560">
                  <c:v>0.89066070129833297</c:v>
                </c:pt>
                <c:pt idx="561">
                  <c:v>0.89470884990256028</c:v>
                </c:pt>
                <c:pt idx="562">
                  <c:v>0.89878605062529771</c:v>
                </c:pt>
                <c:pt idx="563">
                  <c:v>0.90286325134803513</c:v>
                </c:pt>
                <c:pt idx="564">
                  <c:v>0.90694573427413805</c:v>
                </c:pt>
                <c:pt idx="565">
                  <c:v>0.91130157122440514</c:v>
                </c:pt>
                <c:pt idx="566">
                  <c:v>0.91566731230598253</c:v>
                </c:pt>
                <c:pt idx="567">
                  <c:v>0.92005253151247013</c:v>
                </c:pt>
                <c:pt idx="568">
                  <c:v>0.92459258530510868</c:v>
                </c:pt>
                <c:pt idx="569">
                  <c:v>0.92913660075027138</c:v>
                </c:pt>
                <c:pt idx="570">
                  <c:v>0.9337591889704957</c:v>
                </c:pt>
                <c:pt idx="571">
                  <c:v>0.93847289519877475</c:v>
                </c:pt>
                <c:pt idx="572">
                  <c:v>0.94320773024051574</c:v>
                </c:pt>
                <c:pt idx="573">
                  <c:v>0.94800132979469776</c:v>
                </c:pt>
                <c:pt idx="574">
                  <c:v>0.95291807071483781</c:v>
                </c:pt>
                <c:pt idx="575">
                  <c:v>0.95796257492888059</c:v>
                </c:pt>
                <c:pt idx="576">
                  <c:v>0.96313253147285383</c:v>
                </c:pt>
                <c:pt idx="577">
                  <c:v>0.96862668324838397</c:v>
                </c:pt>
                <c:pt idx="578">
                  <c:v>0.97432254916493377</c:v>
                </c:pt>
                <c:pt idx="579">
                  <c:v>0.98035779664771627</c:v>
                </c:pt>
                <c:pt idx="580">
                  <c:v>0.98655976367422205</c:v>
                </c:pt>
                <c:pt idx="581">
                  <c:v>0.99322029198039441</c:v>
                </c:pt>
                <c:pt idx="582">
                  <c:v>1.0000000000000007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9F-42D6-948B-7FA2C540DEF9}"/>
            </c:ext>
          </c:extLst>
        </c:ser>
        <c:ser>
          <c:idx val="0"/>
          <c:order val="1"/>
          <c:tx>
            <c:strRef>
              <c:f>'Los Encuentros Structure Volume'!$J$1</c:f>
              <c:strCache>
                <c:ptCount val="1"/>
                <c:pt idx="0">
                  <c:v>Line of Equality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885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1-4D9F-42D6-948B-7FA2C540DEF9}"/>
              </c:ext>
            </c:extLst>
          </c:dPt>
          <c:xVal>
            <c:numRef>
              <c:f>'Los Encuentros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1.718213058419244E-3</c:v>
                </c:pt>
                <c:pt idx="2">
                  <c:v>3.4364261168384879E-3</c:v>
                </c:pt>
                <c:pt idx="3">
                  <c:v>5.1546391752577319E-3</c:v>
                </c:pt>
                <c:pt idx="4">
                  <c:v>6.8728522336769758E-3</c:v>
                </c:pt>
                <c:pt idx="5">
                  <c:v>8.5910652920962206E-3</c:v>
                </c:pt>
                <c:pt idx="6">
                  <c:v>1.0309278350515465E-2</c:v>
                </c:pt>
                <c:pt idx="7">
                  <c:v>1.202749140893471E-2</c:v>
                </c:pt>
                <c:pt idx="8">
                  <c:v>1.3745704467353955E-2</c:v>
                </c:pt>
                <c:pt idx="9">
                  <c:v>1.54639175257732E-2</c:v>
                </c:pt>
                <c:pt idx="10">
                  <c:v>1.7182130584192445E-2</c:v>
                </c:pt>
                <c:pt idx="11">
                  <c:v>1.890034364261169E-2</c:v>
                </c:pt>
                <c:pt idx="12">
                  <c:v>2.0618556701030934E-2</c:v>
                </c:pt>
                <c:pt idx="13">
                  <c:v>2.2336769759450179E-2</c:v>
                </c:pt>
                <c:pt idx="14">
                  <c:v>2.4054982817869424E-2</c:v>
                </c:pt>
                <c:pt idx="15">
                  <c:v>2.5773195876288669E-2</c:v>
                </c:pt>
                <c:pt idx="16">
                  <c:v>2.7491408934707914E-2</c:v>
                </c:pt>
                <c:pt idx="17">
                  <c:v>2.9209621993127158E-2</c:v>
                </c:pt>
                <c:pt idx="18">
                  <c:v>3.0927835051546403E-2</c:v>
                </c:pt>
                <c:pt idx="19">
                  <c:v>3.2646048109965645E-2</c:v>
                </c:pt>
                <c:pt idx="20">
                  <c:v>3.4364261168384889E-2</c:v>
                </c:pt>
                <c:pt idx="21">
                  <c:v>3.6082474226804134E-2</c:v>
                </c:pt>
                <c:pt idx="22">
                  <c:v>3.7800687285223379E-2</c:v>
                </c:pt>
                <c:pt idx="23">
                  <c:v>3.9518900343642624E-2</c:v>
                </c:pt>
                <c:pt idx="24">
                  <c:v>4.1237113402061869E-2</c:v>
                </c:pt>
                <c:pt idx="25">
                  <c:v>4.2955326460481114E-2</c:v>
                </c:pt>
                <c:pt idx="26">
                  <c:v>4.4673539518900358E-2</c:v>
                </c:pt>
                <c:pt idx="27">
                  <c:v>4.6391752577319603E-2</c:v>
                </c:pt>
                <c:pt idx="28">
                  <c:v>4.8109965635738848E-2</c:v>
                </c:pt>
                <c:pt idx="29">
                  <c:v>4.9828178694158093E-2</c:v>
                </c:pt>
                <c:pt idx="30">
                  <c:v>5.1546391752577338E-2</c:v>
                </c:pt>
                <c:pt idx="31">
                  <c:v>5.3264604810996583E-2</c:v>
                </c:pt>
                <c:pt idx="32">
                  <c:v>5.4982817869415827E-2</c:v>
                </c:pt>
                <c:pt idx="33">
                  <c:v>5.6701030927835072E-2</c:v>
                </c:pt>
                <c:pt idx="34">
                  <c:v>5.8419243986254317E-2</c:v>
                </c:pt>
                <c:pt idx="35">
                  <c:v>6.0137457044673562E-2</c:v>
                </c:pt>
                <c:pt idx="36">
                  <c:v>6.1855670103092807E-2</c:v>
                </c:pt>
                <c:pt idx="37">
                  <c:v>6.3573883161512051E-2</c:v>
                </c:pt>
                <c:pt idx="38">
                  <c:v>6.5292096219931289E-2</c:v>
                </c:pt>
                <c:pt idx="39">
                  <c:v>6.7010309278350527E-2</c:v>
                </c:pt>
                <c:pt idx="40">
                  <c:v>6.8728522336769765E-2</c:v>
                </c:pt>
                <c:pt idx="41">
                  <c:v>7.0446735395189003E-2</c:v>
                </c:pt>
                <c:pt idx="42">
                  <c:v>7.2164948453608241E-2</c:v>
                </c:pt>
                <c:pt idx="43">
                  <c:v>7.3883161512027479E-2</c:v>
                </c:pt>
                <c:pt idx="44">
                  <c:v>7.5601374570446717E-2</c:v>
                </c:pt>
                <c:pt idx="45">
                  <c:v>7.7319587628865954E-2</c:v>
                </c:pt>
                <c:pt idx="46">
                  <c:v>7.9037800687285192E-2</c:v>
                </c:pt>
                <c:pt idx="47">
                  <c:v>8.075601374570443E-2</c:v>
                </c:pt>
                <c:pt idx="48">
                  <c:v>8.2474226804123668E-2</c:v>
                </c:pt>
                <c:pt idx="49">
                  <c:v>8.4192439862542906E-2</c:v>
                </c:pt>
                <c:pt idx="50">
                  <c:v>8.5910652920962144E-2</c:v>
                </c:pt>
                <c:pt idx="51">
                  <c:v>8.7628865979381382E-2</c:v>
                </c:pt>
                <c:pt idx="52">
                  <c:v>8.934707903780062E-2</c:v>
                </c:pt>
                <c:pt idx="53">
                  <c:v>9.1065292096219858E-2</c:v>
                </c:pt>
                <c:pt idx="54">
                  <c:v>9.2783505154639095E-2</c:v>
                </c:pt>
                <c:pt idx="55">
                  <c:v>9.4501718213058333E-2</c:v>
                </c:pt>
                <c:pt idx="56">
                  <c:v>9.6219931271477571E-2</c:v>
                </c:pt>
                <c:pt idx="57">
                  <c:v>9.7938144329896809E-2</c:v>
                </c:pt>
                <c:pt idx="58">
                  <c:v>9.9656357388316047E-2</c:v>
                </c:pt>
                <c:pt idx="59">
                  <c:v>0.10137457044673528</c:v>
                </c:pt>
                <c:pt idx="60">
                  <c:v>0.10309278350515452</c:v>
                </c:pt>
                <c:pt idx="61">
                  <c:v>0.10481099656357376</c:v>
                </c:pt>
                <c:pt idx="62">
                  <c:v>0.106529209621993</c:v>
                </c:pt>
                <c:pt idx="63">
                  <c:v>0.10824742268041224</c:v>
                </c:pt>
                <c:pt idx="64">
                  <c:v>0.10996563573883147</c:v>
                </c:pt>
                <c:pt idx="65">
                  <c:v>0.11168384879725071</c:v>
                </c:pt>
                <c:pt idx="66">
                  <c:v>0.11340206185566995</c:v>
                </c:pt>
                <c:pt idx="67">
                  <c:v>0.11512027491408919</c:v>
                </c:pt>
                <c:pt idx="68">
                  <c:v>0.11683848797250843</c:v>
                </c:pt>
                <c:pt idx="69">
                  <c:v>0.11855670103092766</c:v>
                </c:pt>
                <c:pt idx="70">
                  <c:v>0.1202749140893469</c:v>
                </c:pt>
                <c:pt idx="71">
                  <c:v>0.12199312714776614</c:v>
                </c:pt>
                <c:pt idx="72">
                  <c:v>0.12371134020618538</c:v>
                </c:pt>
                <c:pt idx="73">
                  <c:v>0.12542955326460462</c:v>
                </c:pt>
                <c:pt idx="74">
                  <c:v>0.12714776632302385</c:v>
                </c:pt>
                <c:pt idx="75">
                  <c:v>0.12886597938144309</c:v>
                </c:pt>
                <c:pt idx="76">
                  <c:v>0.13058419243986233</c:v>
                </c:pt>
                <c:pt idx="77">
                  <c:v>0.13230240549828157</c:v>
                </c:pt>
                <c:pt idx="78">
                  <c:v>0.1340206185567008</c:v>
                </c:pt>
                <c:pt idx="79">
                  <c:v>0.13573883161512004</c:v>
                </c:pt>
                <c:pt idx="80">
                  <c:v>0.13745704467353928</c:v>
                </c:pt>
                <c:pt idx="81">
                  <c:v>0.13917525773195852</c:v>
                </c:pt>
                <c:pt idx="82">
                  <c:v>0.14089347079037776</c:v>
                </c:pt>
                <c:pt idx="83">
                  <c:v>0.14261168384879699</c:v>
                </c:pt>
                <c:pt idx="84">
                  <c:v>0.14432989690721623</c:v>
                </c:pt>
                <c:pt idx="85">
                  <c:v>0.14604810996563547</c:v>
                </c:pt>
                <c:pt idx="86">
                  <c:v>0.14776632302405471</c:v>
                </c:pt>
                <c:pt idx="87">
                  <c:v>0.14948453608247395</c:v>
                </c:pt>
                <c:pt idx="88">
                  <c:v>0.15120274914089318</c:v>
                </c:pt>
                <c:pt idx="89">
                  <c:v>0.15292096219931242</c:v>
                </c:pt>
                <c:pt idx="90">
                  <c:v>0.15463917525773166</c:v>
                </c:pt>
                <c:pt idx="91">
                  <c:v>0.1563573883161509</c:v>
                </c:pt>
                <c:pt idx="92">
                  <c:v>0.15807560137457013</c:v>
                </c:pt>
                <c:pt idx="93">
                  <c:v>0.15979381443298937</c:v>
                </c:pt>
                <c:pt idx="94">
                  <c:v>0.16151202749140861</c:v>
                </c:pt>
                <c:pt idx="95">
                  <c:v>0.16323024054982785</c:v>
                </c:pt>
                <c:pt idx="96">
                  <c:v>0.16494845360824709</c:v>
                </c:pt>
                <c:pt idx="97">
                  <c:v>0.16666666666666632</c:v>
                </c:pt>
                <c:pt idx="98">
                  <c:v>0.16838487972508556</c:v>
                </c:pt>
                <c:pt idx="99">
                  <c:v>0.1701030927835048</c:v>
                </c:pt>
                <c:pt idx="100">
                  <c:v>0.17182130584192404</c:v>
                </c:pt>
                <c:pt idx="101">
                  <c:v>0.17353951890034328</c:v>
                </c:pt>
                <c:pt idx="102">
                  <c:v>0.17525773195876251</c:v>
                </c:pt>
                <c:pt idx="103">
                  <c:v>0.17697594501718175</c:v>
                </c:pt>
                <c:pt idx="104">
                  <c:v>0.17869415807560099</c:v>
                </c:pt>
                <c:pt idx="105">
                  <c:v>0.18041237113402023</c:v>
                </c:pt>
                <c:pt idx="106">
                  <c:v>0.18213058419243947</c:v>
                </c:pt>
                <c:pt idx="107">
                  <c:v>0.1838487972508587</c:v>
                </c:pt>
                <c:pt idx="108">
                  <c:v>0.18556701030927794</c:v>
                </c:pt>
                <c:pt idx="109">
                  <c:v>0.18728522336769718</c:v>
                </c:pt>
                <c:pt idx="110">
                  <c:v>0.18900343642611642</c:v>
                </c:pt>
                <c:pt idx="111">
                  <c:v>0.19072164948453565</c:v>
                </c:pt>
                <c:pt idx="112">
                  <c:v>0.19243986254295489</c:v>
                </c:pt>
                <c:pt idx="113">
                  <c:v>0.19415807560137413</c:v>
                </c:pt>
                <c:pt idx="114">
                  <c:v>0.19587628865979337</c:v>
                </c:pt>
                <c:pt idx="115">
                  <c:v>0.19759450171821261</c:v>
                </c:pt>
                <c:pt idx="116">
                  <c:v>0.19931271477663184</c:v>
                </c:pt>
                <c:pt idx="117">
                  <c:v>0.20103092783505108</c:v>
                </c:pt>
                <c:pt idx="118">
                  <c:v>0.20274914089347032</c:v>
                </c:pt>
                <c:pt idx="119">
                  <c:v>0.20446735395188956</c:v>
                </c:pt>
                <c:pt idx="120">
                  <c:v>0.2061855670103088</c:v>
                </c:pt>
                <c:pt idx="121">
                  <c:v>0.20790378006872803</c:v>
                </c:pt>
                <c:pt idx="122">
                  <c:v>0.20962199312714727</c:v>
                </c:pt>
                <c:pt idx="123">
                  <c:v>0.21134020618556651</c:v>
                </c:pt>
                <c:pt idx="124">
                  <c:v>0.21305841924398575</c:v>
                </c:pt>
                <c:pt idx="125">
                  <c:v>0.21477663230240499</c:v>
                </c:pt>
                <c:pt idx="126">
                  <c:v>0.21649484536082422</c:v>
                </c:pt>
                <c:pt idx="127">
                  <c:v>0.21821305841924346</c:v>
                </c:pt>
                <c:pt idx="128">
                  <c:v>0.2199312714776627</c:v>
                </c:pt>
                <c:pt idx="129">
                  <c:v>0.22164948453608194</c:v>
                </c:pt>
                <c:pt idx="130">
                  <c:v>0.22336769759450117</c:v>
                </c:pt>
                <c:pt idx="131">
                  <c:v>0.22508591065292041</c:v>
                </c:pt>
                <c:pt idx="132">
                  <c:v>0.22680412371133965</c:v>
                </c:pt>
                <c:pt idx="133">
                  <c:v>0.22852233676975889</c:v>
                </c:pt>
                <c:pt idx="134">
                  <c:v>0.23024054982817813</c:v>
                </c:pt>
                <c:pt idx="135">
                  <c:v>0.23195876288659736</c:v>
                </c:pt>
                <c:pt idx="136">
                  <c:v>0.2336769759450166</c:v>
                </c:pt>
                <c:pt idx="137">
                  <c:v>0.23539518900343584</c:v>
                </c:pt>
                <c:pt idx="138">
                  <c:v>0.23711340206185508</c:v>
                </c:pt>
                <c:pt idx="139">
                  <c:v>0.23883161512027432</c:v>
                </c:pt>
                <c:pt idx="140">
                  <c:v>0.24054982817869355</c:v>
                </c:pt>
                <c:pt idx="141">
                  <c:v>0.24226804123711279</c:v>
                </c:pt>
                <c:pt idx="142">
                  <c:v>0.24398625429553203</c:v>
                </c:pt>
                <c:pt idx="143">
                  <c:v>0.24570446735395127</c:v>
                </c:pt>
                <c:pt idx="144">
                  <c:v>0.2474226804123705</c:v>
                </c:pt>
                <c:pt idx="145">
                  <c:v>0.24914089347078974</c:v>
                </c:pt>
                <c:pt idx="146">
                  <c:v>0.25085910652920901</c:v>
                </c:pt>
                <c:pt idx="147">
                  <c:v>0.25257731958762825</c:v>
                </c:pt>
                <c:pt idx="148">
                  <c:v>0.25429553264604748</c:v>
                </c:pt>
                <c:pt idx="149">
                  <c:v>0.25601374570446672</c:v>
                </c:pt>
                <c:pt idx="150">
                  <c:v>0.25773195876288596</c:v>
                </c:pt>
                <c:pt idx="151">
                  <c:v>0.2594501718213052</c:v>
                </c:pt>
                <c:pt idx="152">
                  <c:v>0.26116838487972444</c:v>
                </c:pt>
                <c:pt idx="153">
                  <c:v>0.26288659793814367</c:v>
                </c:pt>
                <c:pt idx="154">
                  <c:v>0.26460481099656291</c:v>
                </c:pt>
                <c:pt idx="155">
                  <c:v>0.26632302405498215</c:v>
                </c:pt>
                <c:pt idx="156">
                  <c:v>0.26804123711340139</c:v>
                </c:pt>
                <c:pt idx="157">
                  <c:v>0.26975945017182063</c:v>
                </c:pt>
                <c:pt idx="158">
                  <c:v>0.27147766323023986</c:v>
                </c:pt>
                <c:pt idx="159">
                  <c:v>0.2731958762886591</c:v>
                </c:pt>
                <c:pt idx="160">
                  <c:v>0.27491408934707834</c:v>
                </c:pt>
                <c:pt idx="161">
                  <c:v>0.27663230240549758</c:v>
                </c:pt>
                <c:pt idx="162">
                  <c:v>0.27835051546391681</c:v>
                </c:pt>
                <c:pt idx="163">
                  <c:v>0.28006872852233605</c:v>
                </c:pt>
                <c:pt idx="164">
                  <c:v>0.28178694158075529</c:v>
                </c:pt>
                <c:pt idx="165">
                  <c:v>0.28350515463917453</c:v>
                </c:pt>
                <c:pt idx="166">
                  <c:v>0.28522336769759377</c:v>
                </c:pt>
                <c:pt idx="167">
                  <c:v>0.286941580756013</c:v>
                </c:pt>
                <c:pt idx="168">
                  <c:v>0.28865979381443224</c:v>
                </c:pt>
                <c:pt idx="169">
                  <c:v>0.29037800687285148</c:v>
                </c:pt>
                <c:pt idx="170">
                  <c:v>0.29209621993127072</c:v>
                </c:pt>
                <c:pt idx="171">
                  <c:v>0.29381443298968996</c:v>
                </c:pt>
                <c:pt idx="172">
                  <c:v>0.29553264604810919</c:v>
                </c:pt>
                <c:pt idx="173">
                  <c:v>0.29725085910652843</c:v>
                </c:pt>
                <c:pt idx="174">
                  <c:v>0.29896907216494767</c:v>
                </c:pt>
                <c:pt idx="175">
                  <c:v>0.30068728522336691</c:v>
                </c:pt>
                <c:pt idx="176">
                  <c:v>0.30240549828178614</c:v>
                </c:pt>
                <c:pt idx="177">
                  <c:v>0.30412371134020538</c:v>
                </c:pt>
                <c:pt idx="178">
                  <c:v>0.30584192439862462</c:v>
                </c:pt>
                <c:pt idx="179">
                  <c:v>0.30756013745704386</c:v>
                </c:pt>
                <c:pt idx="180">
                  <c:v>0.3092783505154631</c:v>
                </c:pt>
                <c:pt idx="181">
                  <c:v>0.31099656357388233</c:v>
                </c:pt>
                <c:pt idx="182">
                  <c:v>0.31271477663230157</c:v>
                </c:pt>
                <c:pt idx="183">
                  <c:v>0.31443298969072081</c:v>
                </c:pt>
                <c:pt idx="184">
                  <c:v>0.31615120274914005</c:v>
                </c:pt>
                <c:pt idx="185">
                  <c:v>0.31786941580755929</c:v>
                </c:pt>
                <c:pt idx="186">
                  <c:v>0.31958762886597852</c:v>
                </c:pt>
                <c:pt idx="187">
                  <c:v>0.32130584192439776</c:v>
                </c:pt>
                <c:pt idx="188">
                  <c:v>0.323024054982817</c:v>
                </c:pt>
                <c:pt idx="189">
                  <c:v>0.32474226804123624</c:v>
                </c:pt>
                <c:pt idx="190">
                  <c:v>0.32646048109965548</c:v>
                </c:pt>
                <c:pt idx="191">
                  <c:v>0.32817869415807471</c:v>
                </c:pt>
                <c:pt idx="192">
                  <c:v>0.32989690721649395</c:v>
                </c:pt>
                <c:pt idx="193">
                  <c:v>0.33161512027491319</c:v>
                </c:pt>
                <c:pt idx="194">
                  <c:v>0.33333333333333243</c:v>
                </c:pt>
                <c:pt idx="195">
                  <c:v>0.33505154639175166</c:v>
                </c:pt>
                <c:pt idx="196">
                  <c:v>0.3367697594501709</c:v>
                </c:pt>
                <c:pt idx="197">
                  <c:v>0.33848797250859014</c:v>
                </c:pt>
                <c:pt idx="198">
                  <c:v>0.34020618556700938</c:v>
                </c:pt>
                <c:pt idx="199">
                  <c:v>0.34192439862542862</c:v>
                </c:pt>
                <c:pt idx="200">
                  <c:v>0.34364261168384785</c:v>
                </c:pt>
                <c:pt idx="201">
                  <c:v>0.34536082474226709</c:v>
                </c:pt>
                <c:pt idx="202">
                  <c:v>0.34707903780068633</c:v>
                </c:pt>
                <c:pt idx="203">
                  <c:v>0.34879725085910557</c:v>
                </c:pt>
                <c:pt idx="204">
                  <c:v>0.35051546391752481</c:v>
                </c:pt>
                <c:pt idx="205">
                  <c:v>0.35223367697594404</c:v>
                </c:pt>
                <c:pt idx="206">
                  <c:v>0.35395189003436328</c:v>
                </c:pt>
                <c:pt idx="207">
                  <c:v>0.35567010309278252</c:v>
                </c:pt>
                <c:pt idx="208">
                  <c:v>0.35738831615120176</c:v>
                </c:pt>
                <c:pt idx="209">
                  <c:v>0.35910652920962099</c:v>
                </c:pt>
                <c:pt idx="210">
                  <c:v>0.36082474226804023</c:v>
                </c:pt>
                <c:pt idx="211">
                  <c:v>0.36254295532645947</c:v>
                </c:pt>
                <c:pt idx="212">
                  <c:v>0.36426116838487871</c:v>
                </c:pt>
                <c:pt idx="213">
                  <c:v>0.36597938144329795</c:v>
                </c:pt>
                <c:pt idx="214">
                  <c:v>0.36769759450171718</c:v>
                </c:pt>
                <c:pt idx="215">
                  <c:v>0.36941580756013642</c:v>
                </c:pt>
                <c:pt idx="216">
                  <c:v>0.37113402061855566</c:v>
                </c:pt>
                <c:pt idx="217">
                  <c:v>0.3728522336769749</c:v>
                </c:pt>
                <c:pt idx="218">
                  <c:v>0.37457044673539414</c:v>
                </c:pt>
                <c:pt idx="219">
                  <c:v>0.37628865979381337</c:v>
                </c:pt>
                <c:pt idx="220">
                  <c:v>0.37800687285223261</c:v>
                </c:pt>
                <c:pt idx="221">
                  <c:v>0.37972508591065185</c:v>
                </c:pt>
                <c:pt idx="222">
                  <c:v>0.38144329896907109</c:v>
                </c:pt>
                <c:pt idx="223">
                  <c:v>0.38316151202749033</c:v>
                </c:pt>
                <c:pt idx="224">
                  <c:v>0.38487972508590956</c:v>
                </c:pt>
                <c:pt idx="225">
                  <c:v>0.3865979381443288</c:v>
                </c:pt>
                <c:pt idx="226">
                  <c:v>0.38831615120274804</c:v>
                </c:pt>
                <c:pt idx="227">
                  <c:v>0.39003436426116728</c:v>
                </c:pt>
                <c:pt idx="228">
                  <c:v>0.39175257731958651</c:v>
                </c:pt>
                <c:pt idx="229">
                  <c:v>0.39347079037800575</c:v>
                </c:pt>
                <c:pt idx="230">
                  <c:v>0.39518900343642499</c:v>
                </c:pt>
                <c:pt idx="231">
                  <c:v>0.39690721649484423</c:v>
                </c:pt>
                <c:pt idx="232">
                  <c:v>0.39862542955326347</c:v>
                </c:pt>
                <c:pt idx="233">
                  <c:v>0.4003436426116827</c:v>
                </c:pt>
                <c:pt idx="234">
                  <c:v>0.40206185567010194</c:v>
                </c:pt>
                <c:pt idx="235">
                  <c:v>0.40378006872852118</c:v>
                </c:pt>
                <c:pt idx="236">
                  <c:v>0.40549828178694042</c:v>
                </c:pt>
                <c:pt idx="237">
                  <c:v>0.40721649484535966</c:v>
                </c:pt>
                <c:pt idx="238">
                  <c:v>0.40893470790377889</c:v>
                </c:pt>
                <c:pt idx="239">
                  <c:v>0.41065292096219813</c:v>
                </c:pt>
                <c:pt idx="240">
                  <c:v>0.41237113402061737</c:v>
                </c:pt>
                <c:pt idx="241">
                  <c:v>0.41408934707903661</c:v>
                </c:pt>
                <c:pt idx="242">
                  <c:v>0.41580756013745584</c:v>
                </c:pt>
                <c:pt idx="243">
                  <c:v>0.41752577319587508</c:v>
                </c:pt>
                <c:pt idx="244">
                  <c:v>0.41924398625429432</c:v>
                </c:pt>
                <c:pt idx="245">
                  <c:v>0.42096219931271356</c:v>
                </c:pt>
                <c:pt idx="246">
                  <c:v>0.4226804123711328</c:v>
                </c:pt>
                <c:pt idx="247">
                  <c:v>0.42439862542955203</c:v>
                </c:pt>
                <c:pt idx="248">
                  <c:v>0.42611683848797127</c:v>
                </c:pt>
                <c:pt idx="249">
                  <c:v>0.42783505154639051</c:v>
                </c:pt>
                <c:pt idx="250">
                  <c:v>0.42955326460480975</c:v>
                </c:pt>
                <c:pt idx="251">
                  <c:v>0.43127147766322899</c:v>
                </c:pt>
                <c:pt idx="252">
                  <c:v>0.43298969072164822</c:v>
                </c:pt>
                <c:pt idx="253">
                  <c:v>0.43470790378006746</c:v>
                </c:pt>
                <c:pt idx="254">
                  <c:v>0.4364261168384867</c:v>
                </c:pt>
                <c:pt idx="255">
                  <c:v>0.43814432989690594</c:v>
                </c:pt>
                <c:pt idx="256">
                  <c:v>0.43986254295532518</c:v>
                </c:pt>
                <c:pt idx="257">
                  <c:v>0.44158075601374441</c:v>
                </c:pt>
                <c:pt idx="258">
                  <c:v>0.44329896907216365</c:v>
                </c:pt>
                <c:pt idx="259">
                  <c:v>0.44501718213058289</c:v>
                </c:pt>
                <c:pt idx="260">
                  <c:v>0.44673539518900213</c:v>
                </c:pt>
                <c:pt idx="261">
                  <c:v>0.44845360824742136</c:v>
                </c:pt>
                <c:pt idx="262">
                  <c:v>0.4501718213058406</c:v>
                </c:pt>
                <c:pt idx="263">
                  <c:v>0.45189003436425984</c:v>
                </c:pt>
                <c:pt idx="264">
                  <c:v>0.45360824742267908</c:v>
                </c:pt>
                <c:pt idx="265">
                  <c:v>0.45532646048109832</c:v>
                </c:pt>
                <c:pt idx="266">
                  <c:v>0.45704467353951755</c:v>
                </c:pt>
                <c:pt idx="267">
                  <c:v>0.45876288659793679</c:v>
                </c:pt>
                <c:pt idx="268">
                  <c:v>0.46048109965635603</c:v>
                </c:pt>
                <c:pt idx="269">
                  <c:v>0.46219931271477527</c:v>
                </c:pt>
                <c:pt idx="270">
                  <c:v>0.46391752577319451</c:v>
                </c:pt>
                <c:pt idx="271">
                  <c:v>0.46563573883161374</c:v>
                </c:pt>
                <c:pt idx="272">
                  <c:v>0.46735395189003298</c:v>
                </c:pt>
                <c:pt idx="273">
                  <c:v>0.46907216494845222</c:v>
                </c:pt>
                <c:pt idx="274">
                  <c:v>0.47079037800687146</c:v>
                </c:pt>
                <c:pt idx="275">
                  <c:v>0.4725085910652907</c:v>
                </c:pt>
                <c:pt idx="276">
                  <c:v>0.47422680412370993</c:v>
                </c:pt>
                <c:pt idx="277">
                  <c:v>0.47594501718212917</c:v>
                </c:pt>
                <c:pt idx="278">
                  <c:v>0.47766323024054841</c:v>
                </c:pt>
                <c:pt idx="279">
                  <c:v>0.47938144329896765</c:v>
                </c:pt>
                <c:pt idx="280">
                  <c:v>0.48109965635738688</c:v>
                </c:pt>
                <c:pt idx="281">
                  <c:v>0.48281786941580612</c:v>
                </c:pt>
                <c:pt idx="282">
                  <c:v>0.48453608247422536</c:v>
                </c:pt>
                <c:pt idx="283">
                  <c:v>0.4862542955326446</c:v>
                </c:pt>
                <c:pt idx="284">
                  <c:v>0.48797250859106384</c:v>
                </c:pt>
                <c:pt idx="285">
                  <c:v>0.48969072164948307</c:v>
                </c:pt>
                <c:pt idx="286">
                  <c:v>0.49140893470790231</c:v>
                </c:pt>
                <c:pt idx="287">
                  <c:v>0.49312714776632155</c:v>
                </c:pt>
                <c:pt idx="288">
                  <c:v>0.49484536082474079</c:v>
                </c:pt>
                <c:pt idx="289">
                  <c:v>0.49656357388316003</c:v>
                </c:pt>
                <c:pt idx="290">
                  <c:v>0.49828178694157926</c:v>
                </c:pt>
                <c:pt idx="291">
                  <c:v>0.4999999999999985</c:v>
                </c:pt>
                <c:pt idx="292">
                  <c:v>0.50171821305841779</c:v>
                </c:pt>
                <c:pt idx="293">
                  <c:v>0.50343642611683703</c:v>
                </c:pt>
                <c:pt idx="294">
                  <c:v>0.50515463917525627</c:v>
                </c:pt>
                <c:pt idx="295">
                  <c:v>0.50687285223367551</c:v>
                </c:pt>
                <c:pt idx="296">
                  <c:v>0.50859106529209475</c:v>
                </c:pt>
                <c:pt idx="297">
                  <c:v>0.51030927835051398</c:v>
                </c:pt>
                <c:pt idx="298">
                  <c:v>0.51202749140893322</c:v>
                </c:pt>
                <c:pt idx="299">
                  <c:v>0.51374570446735246</c:v>
                </c:pt>
                <c:pt idx="300">
                  <c:v>0.5154639175257717</c:v>
                </c:pt>
                <c:pt idx="301">
                  <c:v>0.51718213058419094</c:v>
                </c:pt>
                <c:pt idx="302">
                  <c:v>0.51890034364261017</c:v>
                </c:pt>
                <c:pt idx="303">
                  <c:v>0.52061855670102941</c:v>
                </c:pt>
                <c:pt idx="304">
                  <c:v>0.52233676975944865</c:v>
                </c:pt>
                <c:pt idx="305">
                  <c:v>0.52405498281786789</c:v>
                </c:pt>
                <c:pt idx="306">
                  <c:v>0.52577319587628712</c:v>
                </c:pt>
                <c:pt idx="307">
                  <c:v>0.52749140893470636</c:v>
                </c:pt>
                <c:pt idx="308">
                  <c:v>0.5292096219931256</c:v>
                </c:pt>
                <c:pt idx="309">
                  <c:v>0.53092783505154484</c:v>
                </c:pt>
                <c:pt idx="310">
                  <c:v>0.53264604810996408</c:v>
                </c:pt>
                <c:pt idx="311">
                  <c:v>0.53436426116838331</c:v>
                </c:pt>
                <c:pt idx="312">
                  <c:v>0.53608247422680255</c:v>
                </c:pt>
                <c:pt idx="313">
                  <c:v>0.53780068728522179</c:v>
                </c:pt>
                <c:pt idx="314">
                  <c:v>0.53951890034364103</c:v>
                </c:pt>
                <c:pt idx="315">
                  <c:v>0.54123711340206027</c:v>
                </c:pt>
                <c:pt idx="316">
                  <c:v>0.5429553264604795</c:v>
                </c:pt>
                <c:pt idx="317">
                  <c:v>0.54467353951889874</c:v>
                </c:pt>
                <c:pt idx="318">
                  <c:v>0.54639175257731798</c:v>
                </c:pt>
                <c:pt idx="319">
                  <c:v>0.54810996563573722</c:v>
                </c:pt>
                <c:pt idx="320">
                  <c:v>0.54982817869415646</c:v>
                </c:pt>
                <c:pt idx="321">
                  <c:v>0.55154639175257569</c:v>
                </c:pt>
                <c:pt idx="322">
                  <c:v>0.55326460481099493</c:v>
                </c:pt>
                <c:pt idx="323">
                  <c:v>0.55498281786941417</c:v>
                </c:pt>
                <c:pt idx="324">
                  <c:v>0.55670103092783341</c:v>
                </c:pt>
                <c:pt idx="325">
                  <c:v>0.55841924398625264</c:v>
                </c:pt>
                <c:pt idx="326">
                  <c:v>0.56013745704467188</c:v>
                </c:pt>
                <c:pt idx="327">
                  <c:v>0.56185567010309112</c:v>
                </c:pt>
                <c:pt idx="328">
                  <c:v>0.56357388316151036</c:v>
                </c:pt>
                <c:pt idx="329">
                  <c:v>0.5652920962199296</c:v>
                </c:pt>
                <c:pt idx="330">
                  <c:v>0.56701030927834883</c:v>
                </c:pt>
                <c:pt idx="331">
                  <c:v>0.56872852233676807</c:v>
                </c:pt>
                <c:pt idx="332">
                  <c:v>0.57044673539518731</c:v>
                </c:pt>
                <c:pt idx="333">
                  <c:v>0.57216494845360655</c:v>
                </c:pt>
                <c:pt idx="334">
                  <c:v>0.57388316151202579</c:v>
                </c:pt>
                <c:pt idx="335">
                  <c:v>0.57560137457044502</c:v>
                </c:pt>
                <c:pt idx="336">
                  <c:v>0.57731958762886426</c:v>
                </c:pt>
                <c:pt idx="337">
                  <c:v>0.5790378006872835</c:v>
                </c:pt>
                <c:pt idx="338">
                  <c:v>0.58075601374570274</c:v>
                </c:pt>
                <c:pt idx="339">
                  <c:v>0.58247422680412198</c:v>
                </c:pt>
                <c:pt idx="340">
                  <c:v>0.58419243986254121</c:v>
                </c:pt>
                <c:pt idx="341">
                  <c:v>0.58591065292096045</c:v>
                </c:pt>
                <c:pt idx="342">
                  <c:v>0.58762886597937969</c:v>
                </c:pt>
                <c:pt idx="343">
                  <c:v>0.58934707903779893</c:v>
                </c:pt>
                <c:pt idx="344">
                  <c:v>0.59106529209621816</c:v>
                </c:pt>
                <c:pt idx="345">
                  <c:v>0.5927835051546374</c:v>
                </c:pt>
                <c:pt idx="346">
                  <c:v>0.59450171821305664</c:v>
                </c:pt>
                <c:pt idx="347">
                  <c:v>0.59621993127147588</c:v>
                </c:pt>
                <c:pt idx="348">
                  <c:v>0.59793814432989512</c:v>
                </c:pt>
                <c:pt idx="349">
                  <c:v>0.59965635738831435</c:v>
                </c:pt>
                <c:pt idx="350">
                  <c:v>0.60137457044673359</c:v>
                </c:pt>
                <c:pt idx="351">
                  <c:v>0.60309278350515283</c:v>
                </c:pt>
                <c:pt idx="352">
                  <c:v>0.60481099656357207</c:v>
                </c:pt>
                <c:pt idx="353">
                  <c:v>0.60652920962199131</c:v>
                </c:pt>
                <c:pt idx="354">
                  <c:v>0.60824742268041054</c:v>
                </c:pt>
                <c:pt idx="355">
                  <c:v>0.60996563573882978</c:v>
                </c:pt>
                <c:pt idx="356">
                  <c:v>0.61168384879724902</c:v>
                </c:pt>
                <c:pt idx="357">
                  <c:v>0.61340206185566826</c:v>
                </c:pt>
                <c:pt idx="358">
                  <c:v>0.61512027491408749</c:v>
                </c:pt>
                <c:pt idx="359">
                  <c:v>0.61683848797250673</c:v>
                </c:pt>
                <c:pt idx="360">
                  <c:v>0.61855670103092597</c:v>
                </c:pt>
                <c:pt idx="361">
                  <c:v>0.62027491408934521</c:v>
                </c:pt>
                <c:pt idx="362">
                  <c:v>0.62199312714776445</c:v>
                </c:pt>
                <c:pt idx="363">
                  <c:v>0.62371134020618368</c:v>
                </c:pt>
                <c:pt idx="364">
                  <c:v>0.62542955326460292</c:v>
                </c:pt>
                <c:pt idx="365">
                  <c:v>0.62714776632302216</c:v>
                </c:pt>
                <c:pt idx="366">
                  <c:v>0.6288659793814414</c:v>
                </c:pt>
                <c:pt idx="367">
                  <c:v>0.63058419243986064</c:v>
                </c:pt>
                <c:pt idx="368">
                  <c:v>0.63230240549827987</c:v>
                </c:pt>
                <c:pt idx="369">
                  <c:v>0.63402061855669911</c:v>
                </c:pt>
                <c:pt idx="370">
                  <c:v>0.63573883161511835</c:v>
                </c:pt>
                <c:pt idx="371">
                  <c:v>0.63745704467353759</c:v>
                </c:pt>
                <c:pt idx="372">
                  <c:v>0.63917525773195683</c:v>
                </c:pt>
                <c:pt idx="373">
                  <c:v>0.64089347079037606</c:v>
                </c:pt>
                <c:pt idx="374">
                  <c:v>0.6426116838487953</c:v>
                </c:pt>
                <c:pt idx="375">
                  <c:v>0.64432989690721454</c:v>
                </c:pt>
                <c:pt idx="376">
                  <c:v>0.64604810996563378</c:v>
                </c:pt>
                <c:pt idx="377">
                  <c:v>0.64776632302405301</c:v>
                </c:pt>
                <c:pt idx="378">
                  <c:v>0.64948453608247225</c:v>
                </c:pt>
                <c:pt idx="379">
                  <c:v>0.65120274914089149</c:v>
                </c:pt>
                <c:pt idx="380">
                  <c:v>0.65292096219931073</c:v>
                </c:pt>
                <c:pt idx="381">
                  <c:v>0.65463917525772997</c:v>
                </c:pt>
                <c:pt idx="382">
                  <c:v>0.6563573883161492</c:v>
                </c:pt>
                <c:pt idx="383">
                  <c:v>0.65807560137456844</c:v>
                </c:pt>
                <c:pt idx="384">
                  <c:v>0.65979381443298768</c:v>
                </c:pt>
                <c:pt idx="385">
                  <c:v>0.66151202749140692</c:v>
                </c:pt>
                <c:pt idx="386">
                  <c:v>0.66323024054982616</c:v>
                </c:pt>
                <c:pt idx="387">
                  <c:v>0.66494845360824539</c:v>
                </c:pt>
                <c:pt idx="388">
                  <c:v>0.66666666666666463</c:v>
                </c:pt>
                <c:pt idx="389">
                  <c:v>0.66838487972508387</c:v>
                </c:pt>
                <c:pt idx="390">
                  <c:v>0.67010309278350311</c:v>
                </c:pt>
                <c:pt idx="391">
                  <c:v>0.67182130584192234</c:v>
                </c:pt>
                <c:pt idx="392">
                  <c:v>0.67353951890034158</c:v>
                </c:pt>
                <c:pt idx="393">
                  <c:v>0.67525773195876082</c:v>
                </c:pt>
                <c:pt idx="394">
                  <c:v>0.67697594501718006</c:v>
                </c:pt>
                <c:pt idx="395">
                  <c:v>0.6786941580755993</c:v>
                </c:pt>
                <c:pt idx="396">
                  <c:v>0.68041237113401853</c:v>
                </c:pt>
                <c:pt idx="397">
                  <c:v>0.68213058419243777</c:v>
                </c:pt>
                <c:pt idx="398">
                  <c:v>0.68384879725085701</c:v>
                </c:pt>
                <c:pt idx="399">
                  <c:v>0.68556701030927625</c:v>
                </c:pt>
                <c:pt idx="400">
                  <c:v>0.68728522336769549</c:v>
                </c:pt>
                <c:pt idx="401">
                  <c:v>0.68900343642611472</c:v>
                </c:pt>
                <c:pt idx="402">
                  <c:v>0.69072164948453396</c:v>
                </c:pt>
                <c:pt idx="403">
                  <c:v>0.6924398625429532</c:v>
                </c:pt>
                <c:pt idx="404">
                  <c:v>0.69415807560137244</c:v>
                </c:pt>
                <c:pt idx="405">
                  <c:v>0.69587628865979168</c:v>
                </c:pt>
                <c:pt idx="406">
                  <c:v>0.69759450171821091</c:v>
                </c:pt>
                <c:pt idx="407">
                  <c:v>0.69931271477663015</c:v>
                </c:pt>
                <c:pt idx="408">
                  <c:v>0.70103092783504939</c:v>
                </c:pt>
                <c:pt idx="409">
                  <c:v>0.70274914089346863</c:v>
                </c:pt>
                <c:pt idx="410">
                  <c:v>0.70446735395188786</c:v>
                </c:pt>
                <c:pt idx="411">
                  <c:v>0.7061855670103071</c:v>
                </c:pt>
                <c:pt idx="412">
                  <c:v>0.70790378006872634</c:v>
                </c:pt>
                <c:pt idx="413">
                  <c:v>0.70962199312714558</c:v>
                </c:pt>
                <c:pt idx="414">
                  <c:v>0.71134020618556482</c:v>
                </c:pt>
                <c:pt idx="415">
                  <c:v>0.71305841924398405</c:v>
                </c:pt>
                <c:pt idx="416">
                  <c:v>0.71477663230240329</c:v>
                </c:pt>
                <c:pt idx="417">
                  <c:v>0.71649484536082253</c:v>
                </c:pt>
                <c:pt idx="418">
                  <c:v>0.71821305841924177</c:v>
                </c:pt>
                <c:pt idx="419">
                  <c:v>0.71993127147766101</c:v>
                </c:pt>
                <c:pt idx="420">
                  <c:v>0.72164948453608024</c:v>
                </c:pt>
                <c:pt idx="421">
                  <c:v>0.72336769759449948</c:v>
                </c:pt>
                <c:pt idx="422">
                  <c:v>0.72508591065291872</c:v>
                </c:pt>
                <c:pt idx="423">
                  <c:v>0.72680412371133796</c:v>
                </c:pt>
                <c:pt idx="424">
                  <c:v>0.7285223367697572</c:v>
                </c:pt>
                <c:pt idx="425">
                  <c:v>0.73024054982817643</c:v>
                </c:pt>
                <c:pt idx="426">
                  <c:v>0.73195876288659567</c:v>
                </c:pt>
                <c:pt idx="427">
                  <c:v>0.73367697594501491</c:v>
                </c:pt>
                <c:pt idx="428">
                  <c:v>0.73539518900343415</c:v>
                </c:pt>
                <c:pt idx="429">
                  <c:v>0.73711340206185338</c:v>
                </c:pt>
                <c:pt idx="430">
                  <c:v>0.73883161512027262</c:v>
                </c:pt>
                <c:pt idx="431">
                  <c:v>0.74054982817869186</c:v>
                </c:pt>
                <c:pt idx="432">
                  <c:v>0.7422680412371111</c:v>
                </c:pt>
                <c:pt idx="433">
                  <c:v>0.74398625429553034</c:v>
                </c:pt>
                <c:pt idx="434">
                  <c:v>0.74570446735394957</c:v>
                </c:pt>
                <c:pt idx="435">
                  <c:v>0.74742268041236881</c:v>
                </c:pt>
                <c:pt idx="436">
                  <c:v>0.74914089347078805</c:v>
                </c:pt>
                <c:pt idx="437">
                  <c:v>0.75085910652920729</c:v>
                </c:pt>
                <c:pt idx="438">
                  <c:v>0.75257731958762653</c:v>
                </c:pt>
                <c:pt idx="439">
                  <c:v>0.75429553264604576</c:v>
                </c:pt>
                <c:pt idx="440">
                  <c:v>0.756013745704465</c:v>
                </c:pt>
                <c:pt idx="441">
                  <c:v>0.75773195876288424</c:v>
                </c:pt>
                <c:pt idx="442">
                  <c:v>0.75945017182130348</c:v>
                </c:pt>
                <c:pt idx="443">
                  <c:v>0.76116838487972271</c:v>
                </c:pt>
                <c:pt idx="444">
                  <c:v>0.76288659793814195</c:v>
                </c:pt>
                <c:pt idx="445">
                  <c:v>0.76460481099656119</c:v>
                </c:pt>
                <c:pt idx="446">
                  <c:v>0.76632302405498043</c:v>
                </c:pt>
                <c:pt idx="447">
                  <c:v>0.76804123711339967</c:v>
                </c:pt>
                <c:pt idx="448">
                  <c:v>0.7697594501718189</c:v>
                </c:pt>
                <c:pt idx="449">
                  <c:v>0.77147766323023814</c:v>
                </c:pt>
                <c:pt idx="450">
                  <c:v>0.77319587628865738</c:v>
                </c:pt>
                <c:pt idx="451">
                  <c:v>0.77491408934707662</c:v>
                </c:pt>
                <c:pt idx="452">
                  <c:v>0.77663230240549586</c:v>
                </c:pt>
                <c:pt idx="453">
                  <c:v>0.77835051546391509</c:v>
                </c:pt>
                <c:pt idx="454">
                  <c:v>0.78006872852233433</c:v>
                </c:pt>
                <c:pt idx="455">
                  <c:v>0.78178694158075357</c:v>
                </c:pt>
                <c:pt idx="456">
                  <c:v>0.78350515463917281</c:v>
                </c:pt>
                <c:pt idx="457">
                  <c:v>0.78522336769759205</c:v>
                </c:pt>
                <c:pt idx="458">
                  <c:v>0.78694158075601128</c:v>
                </c:pt>
                <c:pt idx="459">
                  <c:v>0.78865979381443052</c:v>
                </c:pt>
                <c:pt idx="460">
                  <c:v>0.79037800687284976</c:v>
                </c:pt>
                <c:pt idx="461">
                  <c:v>0.792096219931269</c:v>
                </c:pt>
                <c:pt idx="462">
                  <c:v>0.79381443298968823</c:v>
                </c:pt>
                <c:pt idx="463">
                  <c:v>0.79553264604810747</c:v>
                </c:pt>
                <c:pt idx="464">
                  <c:v>0.79725085910652671</c:v>
                </c:pt>
                <c:pt idx="465">
                  <c:v>0.79896907216494595</c:v>
                </c:pt>
                <c:pt idx="466">
                  <c:v>0.80068728522336519</c:v>
                </c:pt>
                <c:pt idx="467">
                  <c:v>0.80240549828178442</c:v>
                </c:pt>
                <c:pt idx="468">
                  <c:v>0.80412371134020366</c:v>
                </c:pt>
                <c:pt idx="469">
                  <c:v>0.8058419243986229</c:v>
                </c:pt>
                <c:pt idx="470">
                  <c:v>0.80756013745704214</c:v>
                </c:pt>
                <c:pt idx="471">
                  <c:v>0.80927835051546138</c:v>
                </c:pt>
                <c:pt idx="472">
                  <c:v>0.81099656357388061</c:v>
                </c:pt>
                <c:pt idx="473">
                  <c:v>0.81271477663229985</c:v>
                </c:pt>
                <c:pt idx="474">
                  <c:v>0.81443298969071909</c:v>
                </c:pt>
                <c:pt idx="475">
                  <c:v>0.81615120274913833</c:v>
                </c:pt>
                <c:pt idx="476">
                  <c:v>0.81786941580755756</c:v>
                </c:pt>
                <c:pt idx="477">
                  <c:v>0.8195876288659768</c:v>
                </c:pt>
                <c:pt idx="478">
                  <c:v>0.82130584192439604</c:v>
                </c:pt>
                <c:pt idx="479">
                  <c:v>0.82302405498281528</c:v>
                </c:pt>
                <c:pt idx="480">
                  <c:v>0.82474226804123452</c:v>
                </c:pt>
                <c:pt idx="481">
                  <c:v>0.82646048109965375</c:v>
                </c:pt>
                <c:pt idx="482">
                  <c:v>0.82817869415807299</c:v>
                </c:pt>
                <c:pt idx="483">
                  <c:v>0.82989690721649223</c:v>
                </c:pt>
                <c:pt idx="484">
                  <c:v>0.83161512027491147</c:v>
                </c:pt>
                <c:pt idx="485">
                  <c:v>0.83333333333333071</c:v>
                </c:pt>
                <c:pt idx="486">
                  <c:v>0.83505154639174994</c:v>
                </c:pt>
                <c:pt idx="487">
                  <c:v>0.83676975945016918</c:v>
                </c:pt>
                <c:pt idx="488">
                  <c:v>0.83848797250858842</c:v>
                </c:pt>
                <c:pt idx="489">
                  <c:v>0.84020618556700766</c:v>
                </c:pt>
                <c:pt idx="490">
                  <c:v>0.8419243986254269</c:v>
                </c:pt>
                <c:pt idx="491">
                  <c:v>0.84364261168384613</c:v>
                </c:pt>
                <c:pt idx="492">
                  <c:v>0.84536082474226537</c:v>
                </c:pt>
                <c:pt idx="493">
                  <c:v>0.84707903780068461</c:v>
                </c:pt>
                <c:pt idx="494">
                  <c:v>0.84879725085910385</c:v>
                </c:pt>
                <c:pt idx="495">
                  <c:v>0.85051546391752308</c:v>
                </c:pt>
                <c:pt idx="496">
                  <c:v>0.85223367697594232</c:v>
                </c:pt>
                <c:pt idx="497">
                  <c:v>0.85395189003436156</c:v>
                </c:pt>
                <c:pt idx="498">
                  <c:v>0.8556701030927808</c:v>
                </c:pt>
                <c:pt idx="499">
                  <c:v>0.85738831615120004</c:v>
                </c:pt>
                <c:pt idx="500">
                  <c:v>0.85910652920961927</c:v>
                </c:pt>
                <c:pt idx="501">
                  <c:v>0.86082474226803851</c:v>
                </c:pt>
                <c:pt idx="502">
                  <c:v>0.86254295532645775</c:v>
                </c:pt>
                <c:pt idx="503">
                  <c:v>0.86426116838487699</c:v>
                </c:pt>
                <c:pt idx="504">
                  <c:v>0.86597938144329623</c:v>
                </c:pt>
                <c:pt idx="505">
                  <c:v>0.86769759450171546</c:v>
                </c:pt>
                <c:pt idx="506">
                  <c:v>0.8694158075601347</c:v>
                </c:pt>
                <c:pt idx="507">
                  <c:v>0.87113402061855394</c:v>
                </c:pt>
                <c:pt idx="508">
                  <c:v>0.87285223367697318</c:v>
                </c:pt>
                <c:pt idx="509">
                  <c:v>0.87457044673539241</c:v>
                </c:pt>
                <c:pt idx="510">
                  <c:v>0.87628865979381165</c:v>
                </c:pt>
                <c:pt idx="511">
                  <c:v>0.87800687285223089</c:v>
                </c:pt>
                <c:pt idx="512">
                  <c:v>0.87972508591065013</c:v>
                </c:pt>
                <c:pt idx="513">
                  <c:v>0.88144329896906937</c:v>
                </c:pt>
                <c:pt idx="514">
                  <c:v>0.8831615120274886</c:v>
                </c:pt>
                <c:pt idx="515">
                  <c:v>0.88487972508590784</c:v>
                </c:pt>
                <c:pt idx="516">
                  <c:v>0.88659793814432708</c:v>
                </c:pt>
                <c:pt idx="517">
                  <c:v>0.88831615120274632</c:v>
                </c:pt>
                <c:pt idx="518">
                  <c:v>0.89003436426116556</c:v>
                </c:pt>
                <c:pt idx="519">
                  <c:v>0.89175257731958479</c:v>
                </c:pt>
                <c:pt idx="520">
                  <c:v>0.89347079037800403</c:v>
                </c:pt>
                <c:pt idx="521">
                  <c:v>0.89518900343642327</c:v>
                </c:pt>
                <c:pt idx="522">
                  <c:v>0.89690721649484251</c:v>
                </c:pt>
                <c:pt idx="523">
                  <c:v>0.89862542955326175</c:v>
                </c:pt>
                <c:pt idx="524">
                  <c:v>0.90034364261168098</c:v>
                </c:pt>
                <c:pt idx="525">
                  <c:v>0.90206185567010022</c:v>
                </c:pt>
                <c:pt idx="526">
                  <c:v>0.90378006872851946</c:v>
                </c:pt>
                <c:pt idx="527">
                  <c:v>0.9054982817869387</c:v>
                </c:pt>
                <c:pt idx="528">
                  <c:v>0.90721649484535793</c:v>
                </c:pt>
                <c:pt idx="529">
                  <c:v>0.90893470790377717</c:v>
                </c:pt>
                <c:pt idx="530">
                  <c:v>0.91065292096219641</c:v>
                </c:pt>
                <c:pt idx="531">
                  <c:v>0.91237113402061565</c:v>
                </c:pt>
                <c:pt idx="532">
                  <c:v>0.91408934707903489</c:v>
                </c:pt>
                <c:pt idx="533">
                  <c:v>0.91580756013745412</c:v>
                </c:pt>
                <c:pt idx="534">
                  <c:v>0.91752577319587336</c:v>
                </c:pt>
                <c:pt idx="535">
                  <c:v>0.9192439862542926</c:v>
                </c:pt>
                <c:pt idx="536">
                  <c:v>0.92096219931271184</c:v>
                </c:pt>
                <c:pt idx="537">
                  <c:v>0.92268041237113108</c:v>
                </c:pt>
                <c:pt idx="538">
                  <c:v>0.92439862542955031</c:v>
                </c:pt>
                <c:pt idx="539">
                  <c:v>0.92611683848796955</c:v>
                </c:pt>
                <c:pt idx="540">
                  <c:v>0.92783505154638879</c:v>
                </c:pt>
                <c:pt idx="541">
                  <c:v>0.92955326460480803</c:v>
                </c:pt>
                <c:pt idx="542">
                  <c:v>0.93127147766322727</c:v>
                </c:pt>
                <c:pt idx="543">
                  <c:v>0.9329896907216465</c:v>
                </c:pt>
                <c:pt idx="544">
                  <c:v>0.93470790378006574</c:v>
                </c:pt>
                <c:pt idx="545">
                  <c:v>0.93642611683848498</c:v>
                </c:pt>
                <c:pt idx="546">
                  <c:v>0.93814432989690422</c:v>
                </c:pt>
                <c:pt idx="547">
                  <c:v>0.93986254295532345</c:v>
                </c:pt>
                <c:pt idx="548">
                  <c:v>0.94158075601374269</c:v>
                </c:pt>
                <c:pt idx="549">
                  <c:v>0.94329896907216193</c:v>
                </c:pt>
                <c:pt idx="550">
                  <c:v>0.94501718213058117</c:v>
                </c:pt>
                <c:pt idx="551">
                  <c:v>0.94673539518900041</c:v>
                </c:pt>
                <c:pt idx="552">
                  <c:v>0.94845360824741964</c:v>
                </c:pt>
                <c:pt idx="553">
                  <c:v>0.95017182130583888</c:v>
                </c:pt>
                <c:pt idx="554">
                  <c:v>0.95189003436425812</c:v>
                </c:pt>
                <c:pt idx="555">
                  <c:v>0.95360824742267736</c:v>
                </c:pt>
                <c:pt idx="556">
                  <c:v>0.9553264604810966</c:v>
                </c:pt>
                <c:pt idx="557">
                  <c:v>0.95704467353951583</c:v>
                </c:pt>
                <c:pt idx="558">
                  <c:v>0.95876288659793507</c:v>
                </c:pt>
                <c:pt idx="559">
                  <c:v>0.96048109965635431</c:v>
                </c:pt>
                <c:pt idx="560">
                  <c:v>0.96219931271477355</c:v>
                </c:pt>
                <c:pt idx="561">
                  <c:v>0.96391752577319278</c:v>
                </c:pt>
                <c:pt idx="562">
                  <c:v>0.96563573883161202</c:v>
                </c:pt>
                <c:pt idx="563">
                  <c:v>0.96735395189003126</c:v>
                </c:pt>
                <c:pt idx="564">
                  <c:v>0.9690721649484505</c:v>
                </c:pt>
                <c:pt idx="565">
                  <c:v>0.97079037800686974</c:v>
                </c:pt>
                <c:pt idx="566">
                  <c:v>0.97250859106528897</c:v>
                </c:pt>
                <c:pt idx="567">
                  <c:v>0.97422680412370821</c:v>
                </c:pt>
                <c:pt idx="568">
                  <c:v>0.97594501718212745</c:v>
                </c:pt>
                <c:pt idx="569">
                  <c:v>0.97766323024054669</c:v>
                </c:pt>
                <c:pt idx="570">
                  <c:v>0.97938144329896593</c:v>
                </c:pt>
                <c:pt idx="571">
                  <c:v>0.98109965635738516</c:v>
                </c:pt>
                <c:pt idx="572">
                  <c:v>0.9828178694158044</c:v>
                </c:pt>
                <c:pt idx="573">
                  <c:v>0.98453608247422364</c:v>
                </c:pt>
                <c:pt idx="574">
                  <c:v>0.98625429553264288</c:v>
                </c:pt>
                <c:pt idx="575">
                  <c:v>0.98797250859106212</c:v>
                </c:pt>
                <c:pt idx="576">
                  <c:v>0.98969072164948135</c:v>
                </c:pt>
                <c:pt idx="577">
                  <c:v>0.99140893470790059</c:v>
                </c:pt>
                <c:pt idx="578">
                  <c:v>0.99312714776631983</c:v>
                </c:pt>
                <c:pt idx="579">
                  <c:v>0.99484536082473907</c:v>
                </c:pt>
                <c:pt idx="580">
                  <c:v>0.9965635738831583</c:v>
                </c:pt>
                <c:pt idx="581">
                  <c:v>0.99828178694157754</c:v>
                </c:pt>
                <c:pt idx="582">
                  <c:v>0.99999999999999678</c:v>
                </c:pt>
              </c:numCache>
            </c:numRef>
          </c:xVal>
          <c:yVal>
            <c:numRef>
              <c:f>'Los Encuentros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1.718213058419244E-3</c:v>
                </c:pt>
                <c:pt idx="2">
                  <c:v>3.4364261168384879E-3</c:v>
                </c:pt>
                <c:pt idx="3">
                  <c:v>5.1546391752577319E-3</c:v>
                </c:pt>
                <c:pt idx="4">
                  <c:v>6.8728522336769758E-3</c:v>
                </c:pt>
                <c:pt idx="5">
                  <c:v>8.5910652920962206E-3</c:v>
                </c:pt>
                <c:pt idx="6">
                  <c:v>1.0309278350515465E-2</c:v>
                </c:pt>
                <c:pt idx="7">
                  <c:v>1.202749140893471E-2</c:v>
                </c:pt>
                <c:pt idx="8">
                  <c:v>1.3745704467353955E-2</c:v>
                </c:pt>
                <c:pt idx="9">
                  <c:v>1.54639175257732E-2</c:v>
                </c:pt>
                <c:pt idx="10">
                  <c:v>1.7182130584192445E-2</c:v>
                </c:pt>
                <c:pt idx="11">
                  <c:v>1.890034364261169E-2</c:v>
                </c:pt>
                <c:pt idx="12">
                  <c:v>2.0618556701030934E-2</c:v>
                </c:pt>
                <c:pt idx="13">
                  <c:v>2.2336769759450179E-2</c:v>
                </c:pt>
                <c:pt idx="14">
                  <c:v>2.4054982817869424E-2</c:v>
                </c:pt>
                <c:pt idx="15">
                  <c:v>2.5773195876288669E-2</c:v>
                </c:pt>
                <c:pt idx="16">
                  <c:v>2.7491408934707914E-2</c:v>
                </c:pt>
                <c:pt idx="17">
                  <c:v>2.9209621993127158E-2</c:v>
                </c:pt>
                <c:pt idx="18">
                  <c:v>3.0927835051546403E-2</c:v>
                </c:pt>
                <c:pt idx="19">
                  <c:v>3.2646048109965645E-2</c:v>
                </c:pt>
                <c:pt idx="20">
                  <c:v>3.4364261168384889E-2</c:v>
                </c:pt>
                <c:pt idx="21">
                  <c:v>3.6082474226804134E-2</c:v>
                </c:pt>
                <c:pt idx="22">
                  <c:v>3.7800687285223379E-2</c:v>
                </c:pt>
                <c:pt idx="23">
                  <c:v>3.9518900343642624E-2</c:v>
                </c:pt>
                <c:pt idx="24">
                  <c:v>4.1237113402061869E-2</c:v>
                </c:pt>
                <c:pt idx="25">
                  <c:v>4.2955326460481114E-2</c:v>
                </c:pt>
                <c:pt idx="26">
                  <c:v>4.4673539518900358E-2</c:v>
                </c:pt>
                <c:pt idx="27">
                  <c:v>4.6391752577319603E-2</c:v>
                </c:pt>
                <c:pt idx="28">
                  <c:v>4.8109965635738848E-2</c:v>
                </c:pt>
                <c:pt idx="29">
                  <c:v>4.9828178694158093E-2</c:v>
                </c:pt>
                <c:pt idx="30">
                  <c:v>5.1546391752577338E-2</c:v>
                </c:pt>
                <c:pt idx="31">
                  <c:v>5.3264604810996583E-2</c:v>
                </c:pt>
                <c:pt idx="32">
                  <c:v>5.4982817869415827E-2</c:v>
                </c:pt>
                <c:pt idx="33">
                  <c:v>5.6701030927835072E-2</c:v>
                </c:pt>
                <c:pt idx="34">
                  <c:v>5.8419243986254317E-2</c:v>
                </c:pt>
                <c:pt idx="35">
                  <c:v>6.0137457044673562E-2</c:v>
                </c:pt>
                <c:pt idx="36">
                  <c:v>6.1855670103092807E-2</c:v>
                </c:pt>
                <c:pt idx="37">
                  <c:v>6.3573883161512051E-2</c:v>
                </c:pt>
                <c:pt idx="38">
                  <c:v>6.5292096219931289E-2</c:v>
                </c:pt>
                <c:pt idx="39">
                  <c:v>6.7010309278350527E-2</c:v>
                </c:pt>
                <c:pt idx="40">
                  <c:v>6.8728522336769765E-2</c:v>
                </c:pt>
                <c:pt idx="41">
                  <c:v>7.0446735395189003E-2</c:v>
                </c:pt>
                <c:pt idx="42">
                  <c:v>7.2164948453608241E-2</c:v>
                </c:pt>
                <c:pt idx="43">
                  <c:v>7.3883161512027479E-2</c:v>
                </c:pt>
                <c:pt idx="44">
                  <c:v>7.5601374570446717E-2</c:v>
                </c:pt>
                <c:pt idx="45">
                  <c:v>7.7319587628865954E-2</c:v>
                </c:pt>
                <c:pt idx="46">
                  <c:v>7.9037800687285192E-2</c:v>
                </c:pt>
                <c:pt idx="47">
                  <c:v>8.075601374570443E-2</c:v>
                </c:pt>
                <c:pt idx="48">
                  <c:v>8.2474226804123668E-2</c:v>
                </c:pt>
                <c:pt idx="49">
                  <c:v>8.4192439862542906E-2</c:v>
                </c:pt>
                <c:pt idx="50">
                  <c:v>8.5910652920962144E-2</c:v>
                </c:pt>
                <c:pt idx="51">
                  <c:v>8.7628865979381382E-2</c:v>
                </c:pt>
                <c:pt idx="52">
                  <c:v>8.934707903780062E-2</c:v>
                </c:pt>
                <c:pt idx="53">
                  <c:v>9.1065292096219858E-2</c:v>
                </c:pt>
                <c:pt idx="54">
                  <c:v>9.2783505154639095E-2</c:v>
                </c:pt>
                <c:pt idx="55">
                  <c:v>9.4501718213058333E-2</c:v>
                </c:pt>
                <c:pt idx="56">
                  <c:v>9.6219931271477571E-2</c:v>
                </c:pt>
                <c:pt idx="57">
                  <c:v>9.7938144329896809E-2</c:v>
                </c:pt>
                <c:pt idx="58">
                  <c:v>9.9656357388316047E-2</c:v>
                </c:pt>
                <c:pt idx="59">
                  <c:v>0.10137457044673528</c:v>
                </c:pt>
                <c:pt idx="60">
                  <c:v>0.10309278350515452</c:v>
                </c:pt>
                <c:pt idx="61">
                  <c:v>0.10481099656357376</c:v>
                </c:pt>
                <c:pt idx="62">
                  <c:v>0.106529209621993</c:v>
                </c:pt>
                <c:pt idx="63">
                  <c:v>0.10824742268041224</c:v>
                </c:pt>
                <c:pt idx="64">
                  <c:v>0.10996563573883147</c:v>
                </c:pt>
                <c:pt idx="65">
                  <c:v>0.11168384879725071</c:v>
                </c:pt>
                <c:pt idx="66">
                  <c:v>0.11340206185566995</c:v>
                </c:pt>
                <c:pt idx="67">
                  <c:v>0.11512027491408919</c:v>
                </c:pt>
                <c:pt idx="68">
                  <c:v>0.11683848797250843</c:v>
                </c:pt>
                <c:pt idx="69">
                  <c:v>0.11855670103092766</c:v>
                </c:pt>
                <c:pt idx="70">
                  <c:v>0.1202749140893469</c:v>
                </c:pt>
                <c:pt idx="71">
                  <c:v>0.12199312714776614</c:v>
                </c:pt>
                <c:pt idx="72">
                  <c:v>0.12371134020618538</c:v>
                </c:pt>
                <c:pt idx="73">
                  <c:v>0.12542955326460462</c:v>
                </c:pt>
                <c:pt idx="74">
                  <c:v>0.12714776632302385</c:v>
                </c:pt>
                <c:pt idx="75">
                  <c:v>0.12886597938144309</c:v>
                </c:pt>
                <c:pt idx="76">
                  <c:v>0.13058419243986233</c:v>
                </c:pt>
                <c:pt idx="77">
                  <c:v>0.13230240549828157</c:v>
                </c:pt>
                <c:pt idx="78">
                  <c:v>0.1340206185567008</c:v>
                </c:pt>
                <c:pt idx="79">
                  <c:v>0.13573883161512004</c:v>
                </c:pt>
                <c:pt idx="80">
                  <c:v>0.13745704467353928</c:v>
                </c:pt>
                <c:pt idx="81">
                  <c:v>0.13917525773195852</c:v>
                </c:pt>
                <c:pt idx="82">
                  <c:v>0.14089347079037776</c:v>
                </c:pt>
                <c:pt idx="83">
                  <c:v>0.14261168384879699</c:v>
                </c:pt>
                <c:pt idx="84">
                  <c:v>0.14432989690721623</c:v>
                </c:pt>
                <c:pt idx="85">
                  <c:v>0.14604810996563547</c:v>
                </c:pt>
                <c:pt idx="86">
                  <c:v>0.14776632302405471</c:v>
                </c:pt>
                <c:pt idx="87">
                  <c:v>0.14948453608247395</c:v>
                </c:pt>
                <c:pt idx="88">
                  <c:v>0.15120274914089318</c:v>
                </c:pt>
                <c:pt idx="89">
                  <c:v>0.15292096219931242</c:v>
                </c:pt>
                <c:pt idx="90">
                  <c:v>0.15463917525773166</c:v>
                </c:pt>
                <c:pt idx="91">
                  <c:v>0.1563573883161509</c:v>
                </c:pt>
                <c:pt idx="92">
                  <c:v>0.15807560137457013</c:v>
                </c:pt>
                <c:pt idx="93">
                  <c:v>0.15979381443298937</c:v>
                </c:pt>
                <c:pt idx="94">
                  <c:v>0.16151202749140861</c:v>
                </c:pt>
                <c:pt idx="95">
                  <c:v>0.16323024054982785</c:v>
                </c:pt>
                <c:pt idx="96">
                  <c:v>0.16494845360824709</c:v>
                </c:pt>
                <c:pt idx="97">
                  <c:v>0.16666666666666632</c:v>
                </c:pt>
                <c:pt idx="98">
                  <c:v>0.16838487972508556</c:v>
                </c:pt>
                <c:pt idx="99">
                  <c:v>0.1701030927835048</c:v>
                </c:pt>
                <c:pt idx="100">
                  <c:v>0.17182130584192404</c:v>
                </c:pt>
                <c:pt idx="101">
                  <c:v>0.17353951890034328</c:v>
                </c:pt>
                <c:pt idx="102">
                  <c:v>0.17525773195876251</c:v>
                </c:pt>
                <c:pt idx="103">
                  <c:v>0.17697594501718175</c:v>
                </c:pt>
                <c:pt idx="104">
                  <c:v>0.17869415807560099</c:v>
                </c:pt>
                <c:pt idx="105">
                  <c:v>0.18041237113402023</c:v>
                </c:pt>
                <c:pt idx="106">
                  <c:v>0.18213058419243947</c:v>
                </c:pt>
                <c:pt idx="107">
                  <c:v>0.1838487972508587</c:v>
                </c:pt>
                <c:pt idx="108">
                  <c:v>0.18556701030927794</c:v>
                </c:pt>
                <c:pt idx="109">
                  <c:v>0.18728522336769718</c:v>
                </c:pt>
                <c:pt idx="110">
                  <c:v>0.18900343642611642</c:v>
                </c:pt>
                <c:pt idx="111">
                  <c:v>0.19072164948453565</c:v>
                </c:pt>
                <c:pt idx="112">
                  <c:v>0.19243986254295489</c:v>
                </c:pt>
                <c:pt idx="113">
                  <c:v>0.19415807560137413</c:v>
                </c:pt>
                <c:pt idx="114">
                  <c:v>0.19587628865979337</c:v>
                </c:pt>
                <c:pt idx="115">
                  <c:v>0.19759450171821261</c:v>
                </c:pt>
                <c:pt idx="116">
                  <c:v>0.19931271477663184</c:v>
                </c:pt>
                <c:pt idx="117">
                  <c:v>0.20103092783505108</c:v>
                </c:pt>
                <c:pt idx="118">
                  <c:v>0.20274914089347032</c:v>
                </c:pt>
                <c:pt idx="119">
                  <c:v>0.20446735395188956</c:v>
                </c:pt>
                <c:pt idx="120">
                  <c:v>0.2061855670103088</c:v>
                </c:pt>
                <c:pt idx="121">
                  <c:v>0.20790378006872803</c:v>
                </c:pt>
                <c:pt idx="122">
                  <c:v>0.20962199312714727</c:v>
                </c:pt>
                <c:pt idx="123">
                  <c:v>0.21134020618556651</c:v>
                </c:pt>
                <c:pt idx="124">
                  <c:v>0.21305841924398575</c:v>
                </c:pt>
                <c:pt idx="125">
                  <c:v>0.21477663230240499</c:v>
                </c:pt>
                <c:pt idx="126">
                  <c:v>0.21649484536082422</c:v>
                </c:pt>
                <c:pt idx="127">
                  <c:v>0.21821305841924346</c:v>
                </c:pt>
                <c:pt idx="128">
                  <c:v>0.2199312714776627</c:v>
                </c:pt>
                <c:pt idx="129">
                  <c:v>0.22164948453608194</c:v>
                </c:pt>
                <c:pt idx="130">
                  <c:v>0.22336769759450117</c:v>
                </c:pt>
                <c:pt idx="131">
                  <c:v>0.22508591065292041</c:v>
                </c:pt>
                <c:pt idx="132">
                  <c:v>0.22680412371133965</c:v>
                </c:pt>
                <c:pt idx="133">
                  <c:v>0.22852233676975889</c:v>
                </c:pt>
                <c:pt idx="134">
                  <c:v>0.23024054982817813</c:v>
                </c:pt>
                <c:pt idx="135">
                  <c:v>0.23195876288659736</c:v>
                </c:pt>
                <c:pt idx="136">
                  <c:v>0.2336769759450166</c:v>
                </c:pt>
                <c:pt idx="137">
                  <c:v>0.23539518900343584</c:v>
                </c:pt>
                <c:pt idx="138">
                  <c:v>0.23711340206185508</c:v>
                </c:pt>
                <c:pt idx="139">
                  <c:v>0.23883161512027432</c:v>
                </c:pt>
                <c:pt idx="140">
                  <c:v>0.24054982817869355</c:v>
                </c:pt>
                <c:pt idx="141">
                  <c:v>0.24226804123711279</c:v>
                </c:pt>
                <c:pt idx="142">
                  <c:v>0.24398625429553203</c:v>
                </c:pt>
                <c:pt idx="143">
                  <c:v>0.24570446735395127</c:v>
                </c:pt>
                <c:pt idx="144">
                  <c:v>0.2474226804123705</c:v>
                </c:pt>
                <c:pt idx="145">
                  <c:v>0.24914089347078974</c:v>
                </c:pt>
                <c:pt idx="146">
                  <c:v>0.25085910652920901</c:v>
                </c:pt>
                <c:pt idx="147">
                  <c:v>0.25257731958762825</c:v>
                </c:pt>
                <c:pt idx="148">
                  <c:v>0.25429553264604748</c:v>
                </c:pt>
                <c:pt idx="149">
                  <c:v>0.25601374570446672</c:v>
                </c:pt>
                <c:pt idx="150">
                  <c:v>0.25773195876288596</c:v>
                </c:pt>
                <c:pt idx="151">
                  <c:v>0.2594501718213052</c:v>
                </c:pt>
                <c:pt idx="152">
                  <c:v>0.26116838487972444</c:v>
                </c:pt>
                <c:pt idx="153">
                  <c:v>0.26288659793814367</c:v>
                </c:pt>
                <c:pt idx="154">
                  <c:v>0.26460481099656291</c:v>
                </c:pt>
                <c:pt idx="155">
                  <c:v>0.26632302405498215</c:v>
                </c:pt>
                <c:pt idx="156">
                  <c:v>0.26804123711340139</c:v>
                </c:pt>
                <c:pt idx="157">
                  <c:v>0.26975945017182063</c:v>
                </c:pt>
                <c:pt idx="158">
                  <c:v>0.27147766323023986</c:v>
                </c:pt>
                <c:pt idx="159">
                  <c:v>0.2731958762886591</c:v>
                </c:pt>
                <c:pt idx="160">
                  <c:v>0.27491408934707834</c:v>
                </c:pt>
                <c:pt idx="161">
                  <c:v>0.27663230240549758</c:v>
                </c:pt>
                <c:pt idx="162">
                  <c:v>0.27835051546391681</c:v>
                </c:pt>
                <c:pt idx="163">
                  <c:v>0.28006872852233605</c:v>
                </c:pt>
                <c:pt idx="164">
                  <c:v>0.28178694158075529</c:v>
                </c:pt>
                <c:pt idx="165">
                  <c:v>0.28350515463917453</c:v>
                </c:pt>
                <c:pt idx="166">
                  <c:v>0.28522336769759377</c:v>
                </c:pt>
                <c:pt idx="167">
                  <c:v>0.286941580756013</c:v>
                </c:pt>
                <c:pt idx="168">
                  <c:v>0.28865979381443224</c:v>
                </c:pt>
                <c:pt idx="169">
                  <c:v>0.29037800687285148</c:v>
                </c:pt>
                <c:pt idx="170">
                  <c:v>0.29209621993127072</c:v>
                </c:pt>
                <c:pt idx="171">
                  <c:v>0.29381443298968996</c:v>
                </c:pt>
                <c:pt idx="172">
                  <c:v>0.29553264604810919</c:v>
                </c:pt>
                <c:pt idx="173">
                  <c:v>0.29725085910652843</c:v>
                </c:pt>
                <c:pt idx="174">
                  <c:v>0.29896907216494767</c:v>
                </c:pt>
                <c:pt idx="175">
                  <c:v>0.30068728522336691</c:v>
                </c:pt>
                <c:pt idx="176">
                  <c:v>0.30240549828178614</c:v>
                </c:pt>
                <c:pt idx="177">
                  <c:v>0.30412371134020538</c:v>
                </c:pt>
                <c:pt idx="178">
                  <c:v>0.30584192439862462</c:v>
                </c:pt>
                <c:pt idx="179">
                  <c:v>0.30756013745704386</c:v>
                </c:pt>
                <c:pt idx="180">
                  <c:v>0.3092783505154631</c:v>
                </c:pt>
                <c:pt idx="181">
                  <c:v>0.31099656357388233</c:v>
                </c:pt>
                <c:pt idx="182">
                  <c:v>0.31271477663230157</c:v>
                </c:pt>
                <c:pt idx="183">
                  <c:v>0.31443298969072081</c:v>
                </c:pt>
                <c:pt idx="184">
                  <c:v>0.31615120274914005</c:v>
                </c:pt>
                <c:pt idx="185">
                  <c:v>0.31786941580755929</c:v>
                </c:pt>
                <c:pt idx="186">
                  <c:v>0.31958762886597852</c:v>
                </c:pt>
                <c:pt idx="187">
                  <c:v>0.32130584192439776</c:v>
                </c:pt>
                <c:pt idx="188">
                  <c:v>0.323024054982817</c:v>
                </c:pt>
                <c:pt idx="189">
                  <c:v>0.32474226804123624</c:v>
                </c:pt>
                <c:pt idx="190">
                  <c:v>0.32646048109965548</c:v>
                </c:pt>
                <c:pt idx="191">
                  <c:v>0.32817869415807471</c:v>
                </c:pt>
                <c:pt idx="192">
                  <c:v>0.32989690721649395</c:v>
                </c:pt>
                <c:pt idx="193">
                  <c:v>0.33161512027491319</c:v>
                </c:pt>
                <c:pt idx="194">
                  <c:v>0.33333333333333243</c:v>
                </c:pt>
                <c:pt idx="195">
                  <c:v>0.33505154639175166</c:v>
                </c:pt>
                <c:pt idx="196">
                  <c:v>0.3367697594501709</c:v>
                </c:pt>
                <c:pt idx="197">
                  <c:v>0.33848797250859014</c:v>
                </c:pt>
                <c:pt idx="198">
                  <c:v>0.34020618556700938</c:v>
                </c:pt>
                <c:pt idx="199">
                  <c:v>0.34192439862542862</c:v>
                </c:pt>
                <c:pt idx="200">
                  <c:v>0.34364261168384785</c:v>
                </c:pt>
                <c:pt idx="201">
                  <c:v>0.34536082474226709</c:v>
                </c:pt>
                <c:pt idx="202">
                  <c:v>0.34707903780068633</c:v>
                </c:pt>
                <c:pt idx="203">
                  <c:v>0.34879725085910557</c:v>
                </c:pt>
                <c:pt idx="204">
                  <c:v>0.35051546391752481</c:v>
                </c:pt>
                <c:pt idx="205">
                  <c:v>0.35223367697594404</c:v>
                </c:pt>
                <c:pt idx="206">
                  <c:v>0.35395189003436328</c:v>
                </c:pt>
                <c:pt idx="207">
                  <c:v>0.35567010309278252</c:v>
                </c:pt>
                <c:pt idx="208">
                  <c:v>0.35738831615120176</c:v>
                </c:pt>
                <c:pt idx="209">
                  <c:v>0.35910652920962099</c:v>
                </c:pt>
                <c:pt idx="210">
                  <c:v>0.36082474226804023</c:v>
                </c:pt>
                <c:pt idx="211">
                  <c:v>0.36254295532645947</c:v>
                </c:pt>
                <c:pt idx="212">
                  <c:v>0.36426116838487871</c:v>
                </c:pt>
                <c:pt idx="213">
                  <c:v>0.36597938144329795</c:v>
                </c:pt>
                <c:pt idx="214">
                  <c:v>0.36769759450171718</c:v>
                </c:pt>
                <c:pt idx="215">
                  <c:v>0.36941580756013642</c:v>
                </c:pt>
                <c:pt idx="216">
                  <c:v>0.37113402061855566</c:v>
                </c:pt>
                <c:pt idx="217">
                  <c:v>0.3728522336769749</c:v>
                </c:pt>
                <c:pt idx="218">
                  <c:v>0.37457044673539414</c:v>
                </c:pt>
                <c:pt idx="219">
                  <c:v>0.37628865979381337</c:v>
                </c:pt>
                <c:pt idx="220">
                  <c:v>0.37800687285223261</c:v>
                </c:pt>
                <c:pt idx="221">
                  <c:v>0.37972508591065185</c:v>
                </c:pt>
                <c:pt idx="222">
                  <c:v>0.38144329896907109</c:v>
                </c:pt>
                <c:pt idx="223">
                  <c:v>0.38316151202749033</c:v>
                </c:pt>
                <c:pt idx="224">
                  <c:v>0.38487972508590956</c:v>
                </c:pt>
                <c:pt idx="225">
                  <c:v>0.3865979381443288</c:v>
                </c:pt>
                <c:pt idx="226">
                  <c:v>0.38831615120274804</c:v>
                </c:pt>
                <c:pt idx="227">
                  <c:v>0.39003436426116728</c:v>
                </c:pt>
                <c:pt idx="228">
                  <c:v>0.39175257731958651</c:v>
                </c:pt>
                <c:pt idx="229">
                  <c:v>0.39347079037800575</c:v>
                </c:pt>
                <c:pt idx="230">
                  <c:v>0.39518900343642499</c:v>
                </c:pt>
                <c:pt idx="231">
                  <c:v>0.39690721649484423</c:v>
                </c:pt>
                <c:pt idx="232">
                  <c:v>0.39862542955326347</c:v>
                </c:pt>
                <c:pt idx="233">
                  <c:v>0.4003436426116827</c:v>
                </c:pt>
                <c:pt idx="234">
                  <c:v>0.40206185567010194</c:v>
                </c:pt>
                <c:pt idx="235">
                  <c:v>0.40378006872852118</c:v>
                </c:pt>
                <c:pt idx="236">
                  <c:v>0.40549828178694042</c:v>
                </c:pt>
                <c:pt idx="237">
                  <c:v>0.40721649484535966</c:v>
                </c:pt>
                <c:pt idx="238">
                  <c:v>0.40893470790377889</c:v>
                </c:pt>
                <c:pt idx="239">
                  <c:v>0.41065292096219813</c:v>
                </c:pt>
                <c:pt idx="240">
                  <c:v>0.41237113402061737</c:v>
                </c:pt>
                <c:pt idx="241">
                  <c:v>0.41408934707903661</c:v>
                </c:pt>
                <c:pt idx="242">
                  <c:v>0.41580756013745584</c:v>
                </c:pt>
                <c:pt idx="243">
                  <c:v>0.41752577319587508</c:v>
                </c:pt>
                <c:pt idx="244">
                  <c:v>0.41924398625429432</c:v>
                </c:pt>
                <c:pt idx="245">
                  <c:v>0.42096219931271356</c:v>
                </c:pt>
                <c:pt idx="246">
                  <c:v>0.4226804123711328</c:v>
                </c:pt>
                <c:pt idx="247">
                  <c:v>0.42439862542955203</c:v>
                </c:pt>
                <c:pt idx="248">
                  <c:v>0.42611683848797127</c:v>
                </c:pt>
                <c:pt idx="249">
                  <c:v>0.42783505154639051</c:v>
                </c:pt>
                <c:pt idx="250">
                  <c:v>0.42955326460480975</c:v>
                </c:pt>
                <c:pt idx="251">
                  <c:v>0.43127147766322899</c:v>
                </c:pt>
                <c:pt idx="252">
                  <c:v>0.43298969072164822</c:v>
                </c:pt>
                <c:pt idx="253">
                  <c:v>0.43470790378006746</c:v>
                </c:pt>
                <c:pt idx="254">
                  <c:v>0.4364261168384867</c:v>
                </c:pt>
                <c:pt idx="255">
                  <c:v>0.43814432989690594</c:v>
                </c:pt>
                <c:pt idx="256">
                  <c:v>0.43986254295532518</c:v>
                </c:pt>
                <c:pt idx="257">
                  <c:v>0.44158075601374441</c:v>
                </c:pt>
                <c:pt idx="258">
                  <c:v>0.44329896907216365</c:v>
                </c:pt>
                <c:pt idx="259">
                  <c:v>0.44501718213058289</c:v>
                </c:pt>
                <c:pt idx="260">
                  <c:v>0.44673539518900213</c:v>
                </c:pt>
                <c:pt idx="261">
                  <c:v>0.44845360824742136</c:v>
                </c:pt>
                <c:pt idx="262">
                  <c:v>0.4501718213058406</c:v>
                </c:pt>
                <c:pt idx="263">
                  <c:v>0.45189003436425984</c:v>
                </c:pt>
                <c:pt idx="264">
                  <c:v>0.45360824742267908</c:v>
                </c:pt>
                <c:pt idx="265">
                  <c:v>0.45532646048109832</c:v>
                </c:pt>
                <c:pt idx="266">
                  <c:v>0.45704467353951755</c:v>
                </c:pt>
                <c:pt idx="267">
                  <c:v>0.45876288659793679</c:v>
                </c:pt>
                <c:pt idx="268">
                  <c:v>0.46048109965635603</c:v>
                </c:pt>
                <c:pt idx="269">
                  <c:v>0.46219931271477527</c:v>
                </c:pt>
                <c:pt idx="270">
                  <c:v>0.46391752577319451</c:v>
                </c:pt>
                <c:pt idx="271">
                  <c:v>0.46563573883161374</c:v>
                </c:pt>
                <c:pt idx="272">
                  <c:v>0.46735395189003298</c:v>
                </c:pt>
                <c:pt idx="273">
                  <c:v>0.46907216494845222</c:v>
                </c:pt>
                <c:pt idx="274">
                  <c:v>0.47079037800687146</c:v>
                </c:pt>
                <c:pt idx="275">
                  <c:v>0.4725085910652907</c:v>
                </c:pt>
                <c:pt idx="276">
                  <c:v>0.47422680412370993</c:v>
                </c:pt>
                <c:pt idx="277">
                  <c:v>0.47594501718212917</c:v>
                </c:pt>
                <c:pt idx="278">
                  <c:v>0.47766323024054841</c:v>
                </c:pt>
                <c:pt idx="279">
                  <c:v>0.47938144329896765</c:v>
                </c:pt>
                <c:pt idx="280">
                  <c:v>0.48109965635738688</c:v>
                </c:pt>
                <c:pt idx="281">
                  <c:v>0.48281786941580612</c:v>
                </c:pt>
                <c:pt idx="282">
                  <c:v>0.48453608247422536</c:v>
                </c:pt>
                <c:pt idx="283">
                  <c:v>0.4862542955326446</c:v>
                </c:pt>
                <c:pt idx="284">
                  <c:v>0.48797250859106384</c:v>
                </c:pt>
                <c:pt idx="285">
                  <c:v>0.48969072164948307</c:v>
                </c:pt>
                <c:pt idx="286">
                  <c:v>0.49140893470790231</c:v>
                </c:pt>
                <c:pt idx="287">
                  <c:v>0.49312714776632155</c:v>
                </c:pt>
                <c:pt idx="288">
                  <c:v>0.49484536082474079</c:v>
                </c:pt>
                <c:pt idx="289">
                  <c:v>0.49656357388316003</c:v>
                </c:pt>
                <c:pt idx="290">
                  <c:v>0.49828178694157926</c:v>
                </c:pt>
                <c:pt idx="291">
                  <c:v>0.4999999999999985</c:v>
                </c:pt>
                <c:pt idx="292">
                  <c:v>0.50171821305841779</c:v>
                </c:pt>
                <c:pt idx="293">
                  <c:v>0.50343642611683703</c:v>
                </c:pt>
                <c:pt idx="294">
                  <c:v>0.50515463917525627</c:v>
                </c:pt>
                <c:pt idx="295">
                  <c:v>0.50687285223367551</c:v>
                </c:pt>
                <c:pt idx="296">
                  <c:v>0.50859106529209475</c:v>
                </c:pt>
                <c:pt idx="297">
                  <c:v>0.51030927835051398</c:v>
                </c:pt>
                <c:pt idx="298">
                  <c:v>0.51202749140893322</c:v>
                </c:pt>
                <c:pt idx="299">
                  <c:v>0.51374570446735246</c:v>
                </c:pt>
                <c:pt idx="300">
                  <c:v>0.5154639175257717</c:v>
                </c:pt>
                <c:pt idx="301">
                  <c:v>0.51718213058419094</c:v>
                </c:pt>
                <c:pt idx="302">
                  <c:v>0.51890034364261017</c:v>
                </c:pt>
                <c:pt idx="303">
                  <c:v>0.52061855670102941</c:v>
                </c:pt>
                <c:pt idx="304">
                  <c:v>0.52233676975944865</c:v>
                </c:pt>
                <c:pt idx="305">
                  <c:v>0.52405498281786789</c:v>
                </c:pt>
                <c:pt idx="306">
                  <c:v>0.52577319587628712</c:v>
                </c:pt>
                <c:pt idx="307">
                  <c:v>0.52749140893470636</c:v>
                </c:pt>
                <c:pt idx="308">
                  <c:v>0.5292096219931256</c:v>
                </c:pt>
                <c:pt idx="309">
                  <c:v>0.53092783505154484</c:v>
                </c:pt>
                <c:pt idx="310">
                  <c:v>0.53264604810996408</c:v>
                </c:pt>
                <c:pt idx="311">
                  <c:v>0.53436426116838331</c:v>
                </c:pt>
                <c:pt idx="312">
                  <c:v>0.53608247422680255</c:v>
                </c:pt>
                <c:pt idx="313">
                  <c:v>0.53780068728522179</c:v>
                </c:pt>
                <c:pt idx="314">
                  <c:v>0.53951890034364103</c:v>
                </c:pt>
                <c:pt idx="315">
                  <c:v>0.54123711340206027</c:v>
                </c:pt>
                <c:pt idx="316">
                  <c:v>0.5429553264604795</c:v>
                </c:pt>
                <c:pt idx="317">
                  <c:v>0.54467353951889874</c:v>
                </c:pt>
                <c:pt idx="318">
                  <c:v>0.54639175257731798</c:v>
                </c:pt>
                <c:pt idx="319">
                  <c:v>0.54810996563573722</c:v>
                </c:pt>
                <c:pt idx="320">
                  <c:v>0.54982817869415646</c:v>
                </c:pt>
                <c:pt idx="321">
                  <c:v>0.55154639175257569</c:v>
                </c:pt>
                <c:pt idx="322">
                  <c:v>0.55326460481099493</c:v>
                </c:pt>
                <c:pt idx="323">
                  <c:v>0.55498281786941417</c:v>
                </c:pt>
                <c:pt idx="324">
                  <c:v>0.55670103092783341</c:v>
                </c:pt>
                <c:pt idx="325">
                  <c:v>0.55841924398625264</c:v>
                </c:pt>
                <c:pt idx="326">
                  <c:v>0.56013745704467188</c:v>
                </c:pt>
                <c:pt idx="327">
                  <c:v>0.56185567010309112</c:v>
                </c:pt>
                <c:pt idx="328">
                  <c:v>0.56357388316151036</c:v>
                </c:pt>
                <c:pt idx="329">
                  <c:v>0.5652920962199296</c:v>
                </c:pt>
                <c:pt idx="330">
                  <c:v>0.56701030927834883</c:v>
                </c:pt>
                <c:pt idx="331">
                  <c:v>0.56872852233676807</c:v>
                </c:pt>
                <c:pt idx="332">
                  <c:v>0.57044673539518731</c:v>
                </c:pt>
                <c:pt idx="333">
                  <c:v>0.57216494845360655</c:v>
                </c:pt>
                <c:pt idx="334">
                  <c:v>0.57388316151202579</c:v>
                </c:pt>
                <c:pt idx="335">
                  <c:v>0.57560137457044502</c:v>
                </c:pt>
                <c:pt idx="336">
                  <c:v>0.57731958762886426</c:v>
                </c:pt>
                <c:pt idx="337">
                  <c:v>0.5790378006872835</c:v>
                </c:pt>
                <c:pt idx="338">
                  <c:v>0.58075601374570274</c:v>
                </c:pt>
                <c:pt idx="339">
                  <c:v>0.58247422680412198</c:v>
                </c:pt>
                <c:pt idx="340">
                  <c:v>0.58419243986254121</c:v>
                </c:pt>
                <c:pt idx="341">
                  <c:v>0.58591065292096045</c:v>
                </c:pt>
                <c:pt idx="342">
                  <c:v>0.58762886597937969</c:v>
                </c:pt>
                <c:pt idx="343">
                  <c:v>0.58934707903779893</c:v>
                </c:pt>
                <c:pt idx="344">
                  <c:v>0.59106529209621816</c:v>
                </c:pt>
                <c:pt idx="345">
                  <c:v>0.5927835051546374</c:v>
                </c:pt>
                <c:pt idx="346">
                  <c:v>0.59450171821305664</c:v>
                </c:pt>
                <c:pt idx="347">
                  <c:v>0.59621993127147588</c:v>
                </c:pt>
                <c:pt idx="348">
                  <c:v>0.59793814432989512</c:v>
                </c:pt>
                <c:pt idx="349">
                  <c:v>0.59965635738831435</c:v>
                </c:pt>
                <c:pt idx="350">
                  <c:v>0.60137457044673359</c:v>
                </c:pt>
                <c:pt idx="351">
                  <c:v>0.60309278350515283</c:v>
                </c:pt>
                <c:pt idx="352">
                  <c:v>0.60481099656357207</c:v>
                </c:pt>
                <c:pt idx="353">
                  <c:v>0.60652920962199131</c:v>
                </c:pt>
                <c:pt idx="354">
                  <c:v>0.60824742268041054</c:v>
                </c:pt>
                <c:pt idx="355">
                  <c:v>0.60996563573882978</c:v>
                </c:pt>
                <c:pt idx="356">
                  <c:v>0.61168384879724902</c:v>
                </c:pt>
                <c:pt idx="357">
                  <c:v>0.61340206185566826</c:v>
                </c:pt>
                <c:pt idx="358">
                  <c:v>0.61512027491408749</c:v>
                </c:pt>
                <c:pt idx="359">
                  <c:v>0.61683848797250673</c:v>
                </c:pt>
                <c:pt idx="360">
                  <c:v>0.61855670103092597</c:v>
                </c:pt>
                <c:pt idx="361">
                  <c:v>0.62027491408934521</c:v>
                </c:pt>
                <c:pt idx="362">
                  <c:v>0.62199312714776445</c:v>
                </c:pt>
                <c:pt idx="363">
                  <c:v>0.62371134020618368</c:v>
                </c:pt>
                <c:pt idx="364">
                  <c:v>0.62542955326460292</c:v>
                </c:pt>
                <c:pt idx="365">
                  <c:v>0.62714776632302216</c:v>
                </c:pt>
                <c:pt idx="366">
                  <c:v>0.6288659793814414</c:v>
                </c:pt>
                <c:pt idx="367">
                  <c:v>0.63058419243986064</c:v>
                </c:pt>
                <c:pt idx="368">
                  <c:v>0.63230240549827987</c:v>
                </c:pt>
                <c:pt idx="369">
                  <c:v>0.63402061855669911</c:v>
                </c:pt>
                <c:pt idx="370">
                  <c:v>0.63573883161511835</c:v>
                </c:pt>
                <c:pt idx="371">
                  <c:v>0.63745704467353759</c:v>
                </c:pt>
                <c:pt idx="372">
                  <c:v>0.63917525773195683</c:v>
                </c:pt>
                <c:pt idx="373">
                  <c:v>0.64089347079037606</c:v>
                </c:pt>
                <c:pt idx="374">
                  <c:v>0.6426116838487953</c:v>
                </c:pt>
                <c:pt idx="375">
                  <c:v>0.64432989690721454</c:v>
                </c:pt>
                <c:pt idx="376">
                  <c:v>0.64604810996563378</c:v>
                </c:pt>
                <c:pt idx="377">
                  <c:v>0.64776632302405301</c:v>
                </c:pt>
                <c:pt idx="378">
                  <c:v>0.64948453608247225</c:v>
                </c:pt>
                <c:pt idx="379">
                  <c:v>0.65120274914089149</c:v>
                </c:pt>
                <c:pt idx="380">
                  <c:v>0.65292096219931073</c:v>
                </c:pt>
                <c:pt idx="381">
                  <c:v>0.65463917525772997</c:v>
                </c:pt>
                <c:pt idx="382">
                  <c:v>0.6563573883161492</c:v>
                </c:pt>
                <c:pt idx="383">
                  <c:v>0.65807560137456844</c:v>
                </c:pt>
                <c:pt idx="384">
                  <c:v>0.65979381443298768</c:v>
                </c:pt>
                <c:pt idx="385">
                  <c:v>0.66151202749140692</c:v>
                </c:pt>
                <c:pt idx="386">
                  <c:v>0.66323024054982616</c:v>
                </c:pt>
                <c:pt idx="387">
                  <c:v>0.66494845360824539</c:v>
                </c:pt>
                <c:pt idx="388">
                  <c:v>0.66666666666666463</c:v>
                </c:pt>
                <c:pt idx="389">
                  <c:v>0.66838487972508387</c:v>
                </c:pt>
                <c:pt idx="390">
                  <c:v>0.67010309278350311</c:v>
                </c:pt>
                <c:pt idx="391">
                  <c:v>0.67182130584192234</c:v>
                </c:pt>
                <c:pt idx="392">
                  <c:v>0.67353951890034158</c:v>
                </c:pt>
                <c:pt idx="393">
                  <c:v>0.67525773195876082</c:v>
                </c:pt>
                <c:pt idx="394">
                  <c:v>0.67697594501718006</c:v>
                </c:pt>
                <c:pt idx="395">
                  <c:v>0.6786941580755993</c:v>
                </c:pt>
                <c:pt idx="396">
                  <c:v>0.68041237113401853</c:v>
                </c:pt>
                <c:pt idx="397">
                  <c:v>0.68213058419243777</c:v>
                </c:pt>
                <c:pt idx="398">
                  <c:v>0.68384879725085701</c:v>
                </c:pt>
                <c:pt idx="399">
                  <c:v>0.68556701030927625</c:v>
                </c:pt>
                <c:pt idx="400">
                  <c:v>0.68728522336769549</c:v>
                </c:pt>
                <c:pt idx="401">
                  <c:v>0.68900343642611472</c:v>
                </c:pt>
                <c:pt idx="402">
                  <c:v>0.69072164948453396</c:v>
                </c:pt>
                <c:pt idx="403">
                  <c:v>0.6924398625429532</c:v>
                </c:pt>
                <c:pt idx="404">
                  <c:v>0.69415807560137244</c:v>
                </c:pt>
                <c:pt idx="405">
                  <c:v>0.69587628865979168</c:v>
                </c:pt>
                <c:pt idx="406">
                  <c:v>0.69759450171821091</c:v>
                </c:pt>
                <c:pt idx="407">
                  <c:v>0.69931271477663015</c:v>
                </c:pt>
                <c:pt idx="408">
                  <c:v>0.70103092783504939</c:v>
                </c:pt>
                <c:pt idx="409">
                  <c:v>0.70274914089346863</c:v>
                </c:pt>
                <c:pt idx="410">
                  <c:v>0.70446735395188786</c:v>
                </c:pt>
                <c:pt idx="411">
                  <c:v>0.7061855670103071</c:v>
                </c:pt>
                <c:pt idx="412">
                  <c:v>0.70790378006872634</c:v>
                </c:pt>
                <c:pt idx="413">
                  <c:v>0.70962199312714558</c:v>
                </c:pt>
                <c:pt idx="414">
                  <c:v>0.71134020618556482</c:v>
                </c:pt>
                <c:pt idx="415">
                  <c:v>0.71305841924398405</c:v>
                </c:pt>
                <c:pt idx="416">
                  <c:v>0.71477663230240329</c:v>
                </c:pt>
                <c:pt idx="417">
                  <c:v>0.71649484536082253</c:v>
                </c:pt>
                <c:pt idx="418">
                  <c:v>0.71821305841924177</c:v>
                </c:pt>
                <c:pt idx="419">
                  <c:v>0.71993127147766101</c:v>
                </c:pt>
                <c:pt idx="420">
                  <c:v>0.72164948453608024</c:v>
                </c:pt>
                <c:pt idx="421">
                  <c:v>0.72336769759449948</c:v>
                </c:pt>
                <c:pt idx="422">
                  <c:v>0.72508591065291872</c:v>
                </c:pt>
                <c:pt idx="423">
                  <c:v>0.72680412371133796</c:v>
                </c:pt>
                <c:pt idx="424">
                  <c:v>0.7285223367697572</c:v>
                </c:pt>
                <c:pt idx="425">
                  <c:v>0.73024054982817643</c:v>
                </c:pt>
                <c:pt idx="426">
                  <c:v>0.73195876288659567</c:v>
                </c:pt>
                <c:pt idx="427">
                  <c:v>0.73367697594501491</c:v>
                </c:pt>
                <c:pt idx="428">
                  <c:v>0.73539518900343415</c:v>
                </c:pt>
                <c:pt idx="429">
                  <c:v>0.73711340206185338</c:v>
                </c:pt>
                <c:pt idx="430">
                  <c:v>0.73883161512027262</c:v>
                </c:pt>
                <c:pt idx="431">
                  <c:v>0.74054982817869186</c:v>
                </c:pt>
                <c:pt idx="432">
                  <c:v>0.7422680412371111</c:v>
                </c:pt>
                <c:pt idx="433">
                  <c:v>0.74398625429553034</c:v>
                </c:pt>
                <c:pt idx="434">
                  <c:v>0.74570446735394957</c:v>
                </c:pt>
                <c:pt idx="435">
                  <c:v>0.74742268041236881</c:v>
                </c:pt>
                <c:pt idx="436">
                  <c:v>0.74914089347078805</c:v>
                </c:pt>
                <c:pt idx="437">
                  <c:v>0.75085910652920729</c:v>
                </c:pt>
                <c:pt idx="438">
                  <c:v>0.75257731958762653</c:v>
                </c:pt>
                <c:pt idx="439">
                  <c:v>0.75429553264604576</c:v>
                </c:pt>
                <c:pt idx="440">
                  <c:v>0.756013745704465</c:v>
                </c:pt>
                <c:pt idx="441">
                  <c:v>0.75773195876288424</c:v>
                </c:pt>
                <c:pt idx="442">
                  <c:v>0.75945017182130348</c:v>
                </c:pt>
                <c:pt idx="443">
                  <c:v>0.76116838487972271</c:v>
                </c:pt>
                <c:pt idx="444">
                  <c:v>0.76288659793814195</c:v>
                </c:pt>
                <c:pt idx="445">
                  <c:v>0.76460481099656119</c:v>
                </c:pt>
                <c:pt idx="446">
                  <c:v>0.76632302405498043</c:v>
                </c:pt>
                <c:pt idx="447">
                  <c:v>0.76804123711339967</c:v>
                </c:pt>
                <c:pt idx="448">
                  <c:v>0.7697594501718189</c:v>
                </c:pt>
                <c:pt idx="449">
                  <c:v>0.77147766323023814</c:v>
                </c:pt>
                <c:pt idx="450">
                  <c:v>0.77319587628865738</c:v>
                </c:pt>
                <c:pt idx="451">
                  <c:v>0.77491408934707662</c:v>
                </c:pt>
                <c:pt idx="452">
                  <c:v>0.77663230240549586</c:v>
                </c:pt>
                <c:pt idx="453">
                  <c:v>0.77835051546391509</c:v>
                </c:pt>
                <c:pt idx="454">
                  <c:v>0.78006872852233433</c:v>
                </c:pt>
                <c:pt idx="455">
                  <c:v>0.78178694158075357</c:v>
                </c:pt>
                <c:pt idx="456">
                  <c:v>0.78350515463917281</c:v>
                </c:pt>
                <c:pt idx="457">
                  <c:v>0.78522336769759205</c:v>
                </c:pt>
                <c:pt idx="458">
                  <c:v>0.78694158075601128</c:v>
                </c:pt>
                <c:pt idx="459">
                  <c:v>0.78865979381443052</c:v>
                </c:pt>
                <c:pt idx="460">
                  <c:v>0.79037800687284976</c:v>
                </c:pt>
                <c:pt idx="461">
                  <c:v>0.792096219931269</c:v>
                </c:pt>
                <c:pt idx="462">
                  <c:v>0.79381443298968823</c:v>
                </c:pt>
                <c:pt idx="463">
                  <c:v>0.79553264604810747</c:v>
                </c:pt>
                <c:pt idx="464">
                  <c:v>0.79725085910652671</c:v>
                </c:pt>
                <c:pt idx="465">
                  <c:v>0.79896907216494595</c:v>
                </c:pt>
                <c:pt idx="466">
                  <c:v>0.80068728522336519</c:v>
                </c:pt>
                <c:pt idx="467">
                  <c:v>0.80240549828178442</c:v>
                </c:pt>
                <c:pt idx="468">
                  <c:v>0.80412371134020366</c:v>
                </c:pt>
                <c:pt idx="469">
                  <c:v>0.8058419243986229</c:v>
                </c:pt>
                <c:pt idx="470">
                  <c:v>0.80756013745704214</c:v>
                </c:pt>
                <c:pt idx="471">
                  <c:v>0.80927835051546138</c:v>
                </c:pt>
                <c:pt idx="472">
                  <c:v>0.81099656357388061</c:v>
                </c:pt>
                <c:pt idx="473">
                  <c:v>0.81271477663229985</c:v>
                </c:pt>
                <c:pt idx="474">
                  <c:v>0.81443298969071909</c:v>
                </c:pt>
                <c:pt idx="475">
                  <c:v>0.81615120274913833</c:v>
                </c:pt>
                <c:pt idx="476">
                  <c:v>0.81786941580755756</c:v>
                </c:pt>
                <c:pt idx="477">
                  <c:v>0.8195876288659768</c:v>
                </c:pt>
                <c:pt idx="478">
                  <c:v>0.82130584192439604</c:v>
                </c:pt>
                <c:pt idx="479">
                  <c:v>0.82302405498281528</c:v>
                </c:pt>
                <c:pt idx="480">
                  <c:v>0.82474226804123452</c:v>
                </c:pt>
                <c:pt idx="481">
                  <c:v>0.82646048109965375</c:v>
                </c:pt>
                <c:pt idx="482">
                  <c:v>0.82817869415807299</c:v>
                </c:pt>
                <c:pt idx="483">
                  <c:v>0.82989690721649223</c:v>
                </c:pt>
                <c:pt idx="484">
                  <c:v>0.83161512027491147</c:v>
                </c:pt>
                <c:pt idx="485">
                  <c:v>0.83333333333333071</c:v>
                </c:pt>
                <c:pt idx="486">
                  <c:v>0.83505154639174994</c:v>
                </c:pt>
                <c:pt idx="487">
                  <c:v>0.83676975945016918</c:v>
                </c:pt>
                <c:pt idx="488">
                  <c:v>0.83848797250858842</c:v>
                </c:pt>
                <c:pt idx="489">
                  <c:v>0.84020618556700766</c:v>
                </c:pt>
                <c:pt idx="490">
                  <c:v>0.8419243986254269</c:v>
                </c:pt>
                <c:pt idx="491">
                  <c:v>0.84364261168384613</c:v>
                </c:pt>
                <c:pt idx="492">
                  <c:v>0.84536082474226537</c:v>
                </c:pt>
                <c:pt idx="493">
                  <c:v>0.84707903780068461</c:v>
                </c:pt>
                <c:pt idx="494">
                  <c:v>0.84879725085910385</c:v>
                </c:pt>
                <c:pt idx="495">
                  <c:v>0.85051546391752308</c:v>
                </c:pt>
                <c:pt idx="496">
                  <c:v>0.85223367697594232</c:v>
                </c:pt>
                <c:pt idx="497">
                  <c:v>0.85395189003436156</c:v>
                </c:pt>
                <c:pt idx="498">
                  <c:v>0.8556701030927808</c:v>
                </c:pt>
                <c:pt idx="499">
                  <c:v>0.85738831615120004</c:v>
                </c:pt>
                <c:pt idx="500">
                  <c:v>0.85910652920961927</c:v>
                </c:pt>
                <c:pt idx="501">
                  <c:v>0.86082474226803851</c:v>
                </c:pt>
                <c:pt idx="502">
                  <c:v>0.86254295532645775</c:v>
                </c:pt>
                <c:pt idx="503">
                  <c:v>0.86426116838487699</c:v>
                </c:pt>
                <c:pt idx="504">
                  <c:v>0.86597938144329623</c:v>
                </c:pt>
                <c:pt idx="505">
                  <c:v>0.86769759450171546</c:v>
                </c:pt>
                <c:pt idx="506">
                  <c:v>0.8694158075601347</c:v>
                </c:pt>
                <c:pt idx="507">
                  <c:v>0.87113402061855394</c:v>
                </c:pt>
                <c:pt idx="508">
                  <c:v>0.87285223367697318</c:v>
                </c:pt>
                <c:pt idx="509">
                  <c:v>0.87457044673539241</c:v>
                </c:pt>
                <c:pt idx="510">
                  <c:v>0.87628865979381165</c:v>
                </c:pt>
                <c:pt idx="511">
                  <c:v>0.87800687285223089</c:v>
                </c:pt>
                <c:pt idx="512">
                  <c:v>0.87972508591065013</c:v>
                </c:pt>
                <c:pt idx="513">
                  <c:v>0.88144329896906937</c:v>
                </c:pt>
                <c:pt idx="514">
                  <c:v>0.8831615120274886</c:v>
                </c:pt>
                <c:pt idx="515">
                  <c:v>0.88487972508590784</c:v>
                </c:pt>
                <c:pt idx="516">
                  <c:v>0.88659793814432708</c:v>
                </c:pt>
                <c:pt idx="517">
                  <c:v>0.88831615120274632</c:v>
                </c:pt>
                <c:pt idx="518">
                  <c:v>0.89003436426116556</c:v>
                </c:pt>
                <c:pt idx="519">
                  <c:v>0.89175257731958479</c:v>
                </c:pt>
                <c:pt idx="520">
                  <c:v>0.89347079037800403</c:v>
                </c:pt>
                <c:pt idx="521">
                  <c:v>0.89518900343642327</c:v>
                </c:pt>
                <c:pt idx="522">
                  <c:v>0.89690721649484251</c:v>
                </c:pt>
                <c:pt idx="523">
                  <c:v>0.89862542955326175</c:v>
                </c:pt>
                <c:pt idx="524">
                  <c:v>0.90034364261168098</c:v>
                </c:pt>
                <c:pt idx="525">
                  <c:v>0.90206185567010022</c:v>
                </c:pt>
                <c:pt idx="526">
                  <c:v>0.90378006872851946</c:v>
                </c:pt>
                <c:pt idx="527">
                  <c:v>0.9054982817869387</c:v>
                </c:pt>
                <c:pt idx="528">
                  <c:v>0.90721649484535793</c:v>
                </c:pt>
                <c:pt idx="529">
                  <c:v>0.90893470790377717</c:v>
                </c:pt>
                <c:pt idx="530">
                  <c:v>0.91065292096219641</c:v>
                </c:pt>
                <c:pt idx="531">
                  <c:v>0.91237113402061565</c:v>
                </c:pt>
                <c:pt idx="532">
                  <c:v>0.91408934707903489</c:v>
                </c:pt>
                <c:pt idx="533">
                  <c:v>0.91580756013745412</c:v>
                </c:pt>
                <c:pt idx="534">
                  <c:v>0.91752577319587336</c:v>
                </c:pt>
                <c:pt idx="535">
                  <c:v>0.9192439862542926</c:v>
                </c:pt>
                <c:pt idx="536">
                  <c:v>0.92096219931271184</c:v>
                </c:pt>
                <c:pt idx="537">
                  <c:v>0.92268041237113108</c:v>
                </c:pt>
                <c:pt idx="538">
                  <c:v>0.92439862542955031</c:v>
                </c:pt>
                <c:pt idx="539">
                  <c:v>0.92611683848796955</c:v>
                </c:pt>
                <c:pt idx="540">
                  <c:v>0.92783505154638879</c:v>
                </c:pt>
                <c:pt idx="541">
                  <c:v>0.92955326460480803</c:v>
                </c:pt>
                <c:pt idx="542">
                  <c:v>0.93127147766322727</c:v>
                </c:pt>
                <c:pt idx="543">
                  <c:v>0.9329896907216465</c:v>
                </c:pt>
                <c:pt idx="544">
                  <c:v>0.93470790378006574</c:v>
                </c:pt>
                <c:pt idx="545">
                  <c:v>0.93642611683848498</c:v>
                </c:pt>
                <c:pt idx="546">
                  <c:v>0.93814432989690422</c:v>
                </c:pt>
                <c:pt idx="547">
                  <c:v>0.93986254295532345</c:v>
                </c:pt>
                <c:pt idx="548">
                  <c:v>0.94158075601374269</c:v>
                </c:pt>
                <c:pt idx="549">
                  <c:v>0.94329896907216193</c:v>
                </c:pt>
                <c:pt idx="550">
                  <c:v>0.94501718213058117</c:v>
                </c:pt>
                <c:pt idx="551">
                  <c:v>0.94673539518900041</c:v>
                </c:pt>
                <c:pt idx="552">
                  <c:v>0.94845360824741964</c:v>
                </c:pt>
                <c:pt idx="553">
                  <c:v>0.95017182130583888</c:v>
                </c:pt>
                <c:pt idx="554">
                  <c:v>0.95189003436425812</c:v>
                </c:pt>
                <c:pt idx="555">
                  <c:v>0.95360824742267736</c:v>
                </c:pt>
                <c:pt idx="556">
                  <c:v>0.9553264604810966</c:v>
                </c:pt>
                <c:pt idx="557">
                  <c:v>0.95704467353951583</c:v>
                </c:pt>
                <c:pt idx="558">
                  <c:v>0.95876288659793507</c:v>
                </c:pt>
                <c:pt idx="559">
                  <c:v>0.96048109965635431</c:v>
                </c:pt>
                <c:pt idx="560">
                  <c:v>0.96219931271477355</c:v>
                </c:pt>
                <c:pt idx="561">
                  <c:v>0.96391752577319278</c:v>
                </c:pt>
                <c:pt idx="562">
                  <c:v>0.96563573883161202</c:v>
                </c:pt>
                <c:pt idx="563">
                  <c:v>0.96735395189003126</c:v>
                </c:pt>
                <c:pt idx="564">
                  <c:v>0.9690721649484505</c:v>
                </c:pt>
                <c:pt idx="565">
                  <c:v>0.97079037800686974</c:v>
                </c:pt>
                <c:pt idx="566">
                  <c:v>0.97250859106528897</c:v>
                </c:pt>
                <c:pt idx="567">
                  <c:v>0.97422680412370821</c:v>
                </c:pt>
                <c:pt idx="568">
                  <c:v>0.97594501718212745</c:v>
                </c:pt>
                <c:pt idx="569">
                  <c:v>0.97766323024054669</c:v>
                </c:pt>
                <c:pt idx="570">
                  <c:v>0.97938144329896593</c:v>
                </c:pt>
                <c:pt idx="571">
                  <c:v>0.98109965635738516</c:v>
                </c:pt>
                <c:pt idx="572">
                  <c:v>0.9828178694158044</c:v>
                </c:pt>
                <c:pt idx="573">
                  <c:v>0.98453608247422364</c:v>
                </c:pt>
                <c:pt idx="574">
                  <c:v>0.98625429553264288</c:v>
                </c:pt>
                <c:pt idx="575">
                  <c:v>0.98797250859106212</c:v>
                </c:pt>
                <c:pt idx="576">
                  <c:v>0.98969072164948135</c:v>
                </c:pt>
                <c:pt idx="577">
                  <c:v>0.99140893470790059</c:v>
                </c:pt>
                <c:pt idx="578">
                  <c:v>0.99312714776631983</c:v>
                </c:pt>
                <c:pt idx="579">
                  <c:v>0.99484536082473907</c:v>
                </c:pt>
                <c:pt idx="580">
                  <c:v>0.9965635738831583</c:v>
                </c:pt>
                <c:pt idx="581">
                  <c:v>0.99828178694157754</c:v>
                </c:pt>
                <c:pt idx="582">
                  <c:v>0.99999999999999678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9F-42D6-948B-7FA2C540D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  <c:majorUnit val="0.1"/>
      </c:valAx>
      <c:valAx>
        <c:axId val="3958207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</a:t>
                </a:r>
                <a:r>
                  <a:rPr lang="en-US" baseline="0"/>
                  <a:t> of Wealth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198327263018378"/>
          <c:y val="0.21070931276650198"/>
          <c:w val="0.33248540692138073"/>
          <c:h val="0.125575787401574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'Los Encuentros Structure Volume'!$R$11</c:f>
          <c:strCache>
            <c:ptCount val="1"/>
            <c:pt idx="0">
              <c:v>f'' of LE Polity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'Los Encuentros Structure Volume'!$D$3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'Los Encuentros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</c:numCache>
            </c:numRef>
          </c:xVal>
          <c:yVal>
            <c:numRef>
              <c:f>'Los Encuentros Structure Volume'!$F$4:$F$100000</c:f>
              <c:numCache>
                <c:formatCode>0</c:formatCode>
                <c:ptCount val="99997"/>
                <c:pt idx="0">
                  <c:v>0</c:v>
                </c:pt>
                <c:pt idx="1">
                  <c:v>0.18499999999999994</c:v>
                </c:pt>
                <c:pt idx="2">
                  <c:v>-0.16999999999999982</c:v>
                </c:pt>
                <c:pt idx="3">
                  <c:v>0.13499999999999979</c:v>
                </c:pt>
                <c:pt idx="4">
                  <c:v>2.5000000000000133E-2</c:v>
                </c:pt>
                <c:pt idx="5">
                  <c:v>-0.17000000000000015</c:v>
                </c:pt>
                <c:pt idx="6">
                  <c:v>-4.9999999999998934E-3</c:v>
                </c:pt>
                <c:pt idx="7">
                  <c:v>3.7500000000000089E-2</c:v>
                </c:pt>
                <c:pt idx="8">
                  <c:v>-3.0000000000000027E-2</c:v>
                </c:pt>
                <c:pt idx="9">
                  <c:v>6.25E-2</c:v>
                </c:pt>
                <c:pt idx="10">
                  <c:v>-6.5000000000000169E-2</c:v>
                </c:pt>
                <c:pt idx="11">
                  <c:v>4.7500000000000098E-2</c:v>
                </c:pt>
                <c:pt idx="12">
                  <c:v>-4.2499999999999982E-2</c:v>
                </c:pt>
                <c:pt idx="13">
                  <c:v>0.10749999999999993</c:v>
                </c:pt>
                <c:pt idx="14">
                  <c:v>-5.7499999999999885E-2</c:v>
                </c:pt>
                <c:pt idx="15">
                  <c:v>-5.0000000000000044E-2</c:v>
                </c:pt>
                <c:pt idx="16">
                  <c:v>-5.0000000000001155E-3</c:v>
                </c:pt>
                <c:pt idx="17">
                  <c:v>0.11000000000000032</c:v>
                </c:pt>
                <c:pt idx="18">
                  <c:v>-0.11000000000000032</c:v>
                </c:pt>
                <c:pt idx="19">
                  <c:v>7.5000000000000178E-2</c:v>
                </c:pt>
                <c:pt idx="20">
                  <c:v>-7.7500000000000124E-2</c:v>
                </c:pt>
                <c:pt idx="21">
                  <c:v>8.0000000000000071E-2</c:v>
                </c:pt>
                <c:pt idx="22">
                  <c:v>-4.2499999999999982E-2</c:v>
                </c:pt>
                <c:pt idx="23">
                  <c:v>-2.0000000000000018E-2</c:v>
                </c:pt>
                <c:pt idx="24">
                  <c:v>-2.0000000000000018E-2</c:v>
                </c:pt>
                <c:pt idx="25">
                  <c:v>0.12749999999999995</c:v>
                </c:pt>
                <c:pt idx="26">
                  <c:v>-0.10499999999999998</c:v>
                </c:pt>
                <c:pt idx="27">
                  <c:v>2.2499999999999964E-2</c:v>
                </c:pt>
                <c:pt idx="28">
                  <c:v>0</c:v>
                </c:pt>
                <c:pt idx="29">
                  <c:v>-2.2499999999999964E-2</c:v>
                </c:pt>
                <c:pt idx="30">
                  <c:v>7.5000000000002842E-3</c:v>
                </c:pt>
                <c:pt idx="31">
                  <c:v>5.2499999999999769E-2</c:v>
                </c:pt>
                <c:pt idx="32">
                  <c:v>-3.7500000000000089E-2</c:v>
                </c:pt>
                <c:pt idx="33">
                  <c:v>-1.5000000000000124E-2</c:v>
                </c:pt>
                <c:pt idx="34">
                  <c:v>-1.9999999999999574E-2</c:v>
                </c:pt>
                <c:pt idx="35">
                  <c:v>3.9999999999999591E-2</c:v>
                </c:pt>
                <c:pt idx="36">
                  <c:v>6.0000000000000497E-2</c:v>
                </c:pt>
                <c:pt idx="37">
                  <c:v>-8.5000000000000409E-2</c:v>
                </c:pt>
                <c:pt idx="38">
                  <c:v>2.9999999999999805E-2</c:v>
                </c:pt>
                <c:pt idx="39">
                  <c:v>-5.4999999999999716E-2</c:v>
                </c:pt>
                <c:pt idx="40">
                  <c:v>0</c:v>
                </c:pt>
                <c:pt idx="41">
                  <c:v>5.0000000000003375E-3</c:v>
                </c:pt>
                <c:pt idx="42">
                  <c:v>3.9999999999999591E-2</c:v>
                </c:pt>
                <c:pt idx="43">
                  <c:v>-4.4999999999999929E-2</c:v>
                </c:pt>
                <c:pt idx="44">
                  <c:v>0</c:v>
                </c:pt>
                <c:pt idx="45">
                  <c:v>2.0000000000000018E-2</c:v>
                </c:pt>
                <c:pt idx="46">
                  <c:v>-2.4999999999999467E-3</c:v>
                </c:pt>
                <c:pt idx="47">
                  <c:v>-5.0000000000003375E-3</c:v>
                </c:pt>
                <c:pt idx="48">
                  <c:v>5.7500000000000551E-2</c:v>
                </c:pt>
                <c:pt idx="49">
                  <c:v>-7.0000000000000284E-2</c:v>
                </c:pt>
                <c:pt idx="50">
                  <c:v>2.9999999999999805E-2</c:v>
                </c:pt>
                <c:pt idx="51">
                  <c:v>2.2500000000000409E-2</c:v>
                </c:pt>
                <c:pt idx="52">
                  <c:v>0.11999999999999966</c:v>
                </c:pt>
                <c:pt idx="53">
                  <c:v>-0.16749999999999998</c:v>
                </c:pt>
                <c:pt idx="54">
                  <c:v>2.4999999999999467E-3</c:v>
                </c:pt>
                <c:pt idx="55">
                  <c:v>-4.9999999999994493E-3</c:v>
                </c:pt>
                <c:pt idx="56">
                  <c:v>1.9999999999999574E-2</c:v>
                </c:pt>
                <c:pt idx="57">
                  <c:v>1.499999999999968E-2</c:v>
                </c:pt>
                <c:pt idx="58">
                  <c:v>-2.249999999999952E-2</c:v>
                </c:pt>
                <c:pt idx="59">
                  <c:v>-1.5000000000000124E-2</c:v>
                </c:pt>
                <c:pt idx="60">
                  <c:v>1.0000000000000231E-2</c:v>
                </c:pt>
                <c:pt idx="61">
                  <c:v>-1.0000000000000231E-2</c:v>
                </c:pt>
                <c:pt idx="62">
                  <c:v>3.4999999999999698E-2</c:v>
                </c:pt>
                <c:pt idx="63">
                  <c:v>5.0000000000003375E-3</c:v>
                </c:pt>
                <c:pt idx="64">
                  <c:v>-2.9999999999999805E-2</c:v>
                </c:pt>
                <c:pt idx="65">
                  <c:v>6.7499999999999449E-2</c:v>
                </c:pt>
                <c:pt idx="66">
                  <c:v>-5.4999999999999716E-2</c:v>
                </c:pt>
                <c:pt idx="67">
                  <c:v>-2.2499999999999964E-2</c:v>
                </c:pt>
                <c:pt idx="68">
                  <c:v>5.0000000000003375E-3</c:v>
                </c:pt>
                <c:pt idx="69">
                  <c:v>4.9999999999999378E-2</c:v>
                </c:pt>
                <c:pt idx="70">
                  <c:v>-5.4999999999999716E-2</c:v>
                </c:pt>
                <c:pt idx="71">
                  <c:v>0.10499999999999998</c:v>
                </c:pt>
                <c:pt idx="72">
                  <c:v>-7.9999999999999627E-2</c:v>
                </c:pt>
                <c:pt idx="73">
                  <c:v>6.9999999999999396E-2</c:v>
                </c:pt>
                <c:pt idx="74">
                  <c:v>-8.9999999999999858E-2</c:v>
                </c:pt>
                <c:pt idx="75">
                  <c:v>-4.9999999999998934E-3</c:v>
                </c:pt>
                <c:pt idx="76">
                  <c:v>9.5000000000000195E-2</c:v>
                </c:pt>
                <c:pt idx="77">
                  <c:v>-8.5000000000000409E-2</c:v>
                </c:pt>
                <c:pt idx="78">
                  <c:v>8.5000000000000409E-2</c:v>
                </c:pt>
                <c:pt idx="79">
                  <c:v>-4.5000000000000373E-2</c:v>
                </c:pt>
                <c:pt idx="80">
                  <c:v>-1.499999999999968E-2</c:v>
                </c:pt>
                <c:pt idx="81">
                  <c:v>4.2499999999999538E-2</c:v>
                </c:pt>
                <c:pt idx="82">
                  <c:v>-7.4999999999999289E-2</c:v>
                </c:pt>
                <c:pt idx="83">
                  <c:v>7.2499999999999787E-2</c:v>
                </c:pt>
                <c:pt idx="84">
                  <c:v>-6.5000000000000391E-2</c:v>
                </c:pt>
                <c:pt idx="85">
                  <c:v>1.5000000000000568E-2</c:v>
                </c:pt>
                <c:pt idx="86">
                  <c:v>-2.5000000000000355E-2</c:v>
                </c:pt>
                <c:pt idx="87">
                  <c:v>0</c:v>
                </c:pt>
                <c:pt idx="88">
                  <c:v>4.4999999999999929E-2</c:v>
                </c:pt>
                <c:pt idx="89">
                  <c:v>9.9999999999999645E-2</c:v>
                </c:pt>
                <c:pt idx="90">
                  <c:v>-0.10999999999999943</c:v>
                </c:pt>
                <c:pt idx="91">
                  <c:v>-2.2499999999999964E-2</c:v>
                </c:pt>
                <c:pt idx="92">
                  <c:v>-1.0000000000000675E-2</c:v>
                </c:pt>
                <c:pt idx="93">
                  <c:v>4.2500000000000426E-2</c:v>
                </c:pt>
                <c:pt idx="94">
                  <c:v>-3.2499999999999751E-2</c:v>
                </c:pt>
                <c:pt idx="95">
                  <c:v>4.9999999999998934E-3</c:v>
                </c:pt>
                <c:pt idx="96">
                  <c:v>4.9999999999998934E-3</c:v>
                </c:pt>
                <c:pt idx="97">
                  <c:v>-1.499999999999968E-2</c:v>
                </c:pt>
                <c:pt idx="98">
                  <c:v>-7.5000000000002842E-3</c:v>
                </c:pt>
                <c:pt idx="99">
                  <c:v>8.2499999999999574E-2</c:v>
                </c:pt>
                <c:pt idx="100">
                  <c:v>-1.499999999999968E-2</c:v>
                </c:pt>
                <c:pt idx="101">
                  <c:v>-2.7499999999999858E-2</c:v>
                </c:pt>
                <c:pt idx="102">
                  <c:v>8.0000000000000071E-2</c:v>
                </c:pt>
                <c:pt idx="103">
                  <c:v>-0.10749999999999993</c:v>
                </c:pt>
                <c:pt idx="104">
                  <c:v>-9.9999999999997868E-3</c:v>
                </c:pt>
                <c:pt idx="105">
                  <c:v>4.7499999999999432E-2</c:v>
                </c:pt>
                <c:pt idx="106">
                  <c:v>-4.4999999999999929E-2</c:v>
                </c:pt>
                <c:pt idx="107">
                  <c:v>-4.9999999999998934E-3</c:v>
                </c:pt>
                <c:pt idx="108">
                  <c:v>0</c:v>
                </c:pt>
                <c:pt idx="109">
                  <c:v>3.5000000000000142E-2</c:v>
                </c:pt>
                <c:pt idx="110">
                  <c:v>-3.0000000000000249E-2</c:v>
                </c:pt>
                <c:pt idx="111">
                  <c:v>1.7500000000000071E-2</c:v>
                </c:pt>
                <c:pt idx="112">
                  <c:v>-2.2499999999999964E-2</c:v>
                </c:pt>
                <c:pt idx="113">
                  <c:v>6.7499999999999893E-2</c:v>
                </c:pt>
                <c:pt idx="114">
                  <c:v>-5.2500000000000213E-2</c:v>
                </c:pt>
                <c:pt idx="115">
                  <c:v>4.0000000000000924E-2</c:v>
                </c:pt>
                <c:pt idx="116">
                  <c:v>-5.5000000000000604E-2</c:v>
                </c:pt>
                <c:pt idx="117">
                  <c:v>2.4999999999999467E-2</c:v>
                </c:pt>
                <c:pt idx="118">
                  <c:v>-2.4999999999999467E-2</c:v>
                </c:pt>
                <c:pt idx="119">
                  <c:v>3.5000000000000142E-2</c:v>
                </c:pt>
                <c:pt idx="120">
                  <c:v>7.0000000000000284E-2</c:v>
                </c:pt>
                <c:pt idx="121">
                  <c:v>-9.750000000000103E-2</c:v>
                </c:pt>
                <c:pt idx="122">
                  <c:v>-4.9999999999990052E-3</c:v>
                </c:pt>
                <c:pt idx="123">
                  <c:v>2.2499999999999964E-2</c:v>
                </c:pt>
                <c:pt idx="124">
                  <c:v>-2.5000000000000355E-2</c:v>
                </c:pt>
                <c:pt idx="125">
                  <c:v>9.4999999999999751E-2</c:v>
                </c:pt>
                <c:pt idx="126">
                  <c:v>-7.0000000000000284E-2</c:v>
                </c:pt>
                <c:pt idx="127">
                  <c:v>8.8817841970012523E-16</c:v>
                </c:pt>
                <c:pt idx="128">
                  <c:v>1.9999999999999574E-2</c:v>
                </c:pt>
                <c:pt idx="129">
                  <c:v>-3.5000000000000142E-2</c:v>
                </c:pt>
                <c:pt idx="130">
                  <c:v>9.0000000000000746E-2</c:v>
                </c:pt>
                <c:pt idx="131">
                  <c:v>-0.10000000000000053</c:v>
                </c:pt>
                <c:pt idx="132">
                  <c:v>2.2499999999999964E-2</c:v>
                </c:pt>
                <c:pt idx="133">
                  <c:v>5.4999999999999716E-2</c:v>
                </c:pt>
                <c:pt idx="134">
                  <c:v>-7.2499999999999787E-2</c:v>
                </c:pt>
                <c:pt idx="135">
                  <c:v>2.2499999999999964E-2</c:v>
                </c:pt>
                <c:pt idx="136">
                  <c:v>-1.7499999999999183E-2</c:v>
                </c:pt>
                <c:pt idx="137">
                  <c:v>6.7499999999999005E-2</c:v>
                </c:pt>
                <c:pt idx="138">
                  <c:v>-7.2499999999999787E-2</c:v>
                </c:pt>
                <c:pt idx="139">
                  <c:v>6.5000000000000391E-2</c:v>
                </c:pt>
                <c:pt idx="140">
                  <c:v>-6.5000000000000391E-2</c:v>
                </c:pt>
                <c:pt idx="141">
                  <c:v>8.9999999999999858E-2</c:v>
                </c:pt>
                <c:pt idx="142">
                  <c:v>-6.4999999999999503E-2</c:v>
                </c:pt>
                <c:pt idx="143">
                  <c:v>-2.7499999999999858E-2</c:v>
                </c:pt>
                <c:pt idx="144">
                  <c:v>6.9999999999999396E-2</c:v>
                </c:pt>
                <c:pt idx="145">
                  <c:v>-6.25E-2</c:v>
                </c:pt>
                <c:pt idx="146">
                  <c:v>-9.9999999999997868E-3</c:v>
                </c:pt>
                <c:pt idx="147">
                  <c:v>3.0000000000000249E-2</c:v>
                </c:pt>
                <c:pt idx="148">
                  <c:v>-8.8817841970012523E-16</c:v>
                </c:pt>
                <c:pt idx="149">
                  <c:v>8.8817841970012523E-16</c:v>
                </c:pt>
                <c:pt idx="150">
                  <c:v>1.499999999999968E-2</c:v>
                </c:pt>
                <c:pt idx="151">
                  <c:v>6.0000000000000497E-2</c:v>
                </c:pt>
                <c:pt idx="152">
                  <c:v>-9.0000000000000746E-2</c:v>
                </c:pt>
                <c:pt idx="153">
                  <c:v>2.0000000000000462E-2</c:v>
                </c:pt>
                <c:pt idx="154">
                  <c:v>-3.5000000000000142E-2</c:v>
                </c:pt>
                <c:pt idx="155">
                  <c:v>9.9999999999997868E-3</c:v>
                </c:pt>
                <c:pt idx="156">
                  <c:v>0.1175000000000006</c:v>
                </c:pt>
                <c:pt idx="157">
                  <c:v>-6.7500000000000782E-2</c:v>
                </c:pt>
                <c:pt idx="158">
                  <c:v>-3.7499999999999645E-2</c:v>
                </c:pt>
                <c:pt idx="159">
                  <c:v>2.5000000000003908E-3</c:v>
                </c:pt>
                <c:pt idx="160">
                  <c:v>2.4999999999995026E-3</c:v>
                </c:pt>
                <c:pt idx="161">
                  <c:v>0</c:v>
                </c:pt>
                <c:pt idx="162">
                  <c:v>-2.7499999999999858E-2</c:v>
                </c:pt>
                <c:pt idx="163">
                  <c:v>2.5000000000000355E-2</c:v>
                </c:pt>
                <c:pt idx="164">
                  <c:v>2.9999999999999361E-2</c:v>
                </c:pt>
                <c:pt idx="165">
                  <c:v>-1.499999999999968E-2</c:v>
                </c:pt>
                <c:pt idx="166">
                  <c:v>-3.0000000000000249E-2</c:v>
                </c:pt>
                <c:pt idx="167">
                  <c:v>-9.9999999999997868E-3</c:v>
                </c:pt>
                <c:pt idx="168">
                  <c:v>2.0000000000000462E-2</c:v>
                </c:pt>
                <c:pt idx="169">
                  <c:v>4.9999999999990052E-3</c:v>
                </c:pt>
                <c:pt idx="170">
                  <c:v>0.10000000000000053</c:v>
                </c:pt>
                <c:pt idx="171">
                  <c:v>-9.9999999999999645E-2</c:v>
                </c:pt>
                <c:pt idx="172">
                  <c:v>-2.0000000000000462E-2</c:v>
                </c:pt>
                <c:pt idx="173">
                  <c:v>-4.9999999999998934E-3</c:v>
                </c:pt>
                <c:pt idx="174">
                  <c:v>7.0000000000000284E-2</c:v>
                </c:pt>
                <c:pt idx="175">
                  <c:v>-3.0000000000000249E-2</c:v>
                </c:pt>
                <c:pt idx="176">
                  <c:v>0</c:v>
                </c:pt>
                <c:pt idx="177">
                  <c:v>-3.0000000000000249E-2</c:v>
                </c:pt>
                <c:pt idx="178">
                  <c:v>9.9999999999997868E-3</c:v>
                </c:pt>
                <c:pt idx="179">
                  <c:v>-4.9999999999990052E-3</c:v>
                </c:pt>
                <c:pt idx="180">
                  <c:v>9.9999999999988987E-3</c:v>
                </c:pt>
                <c:pt idx="181">
                  <c:v>1.5000000000000568E-2</c:v>
                </c:pt>
                <c:pt idx="182">
                  <c:v>-1.9999999999999574E-2</c:v>
                </c:pt>
                <c:pt idx="183">
                  <c:v>-5.0000000000007816E-3</c:v>
                </c:pt>
                <c:pt idx="184">
                  <c:v>2.5000000000003908E-3</c:v>
                </c:pt>
                <c:pt idx="185">
                  <c:v>4.0000000000000036E-2</c:v>
                </c:pt>
                <c:pt idx="186">
                  <c:v>-1.7500000000000071E-2</c:v>
                </c:pt>
                <c:pt idx="187">
                  <c:v>-1.7500000000000071E-2</c:v>
                </c:pt>
                <c:pt idx="188">
                  <c:v>2.0000000000000462E-2</c:v>
                </c:pt>
                <c:pt idx="189">
                  <c:v>3.9999999999999147E-2</c:v>
                </c:pt>
                <c:pt idx="190">
                  <c:v>-6.25E-2</c:v>
                </c:pt>
                <c:pt idx="191">
                  <c:v>-1.7499999999999183E-2</c:v>
                </c:pt>
                <c:pt idx="192">
                  <c:v>3.7499999999999645E-2</c:v>
                </c:pt>
                <c:pt idx="193">
                  <c:v>-2.5000000000000355E-2</c:v>
                </c:pt>
                <c:pt idx="194">
                  <c:v>2.0000000000000462E-2</c:v>
                </c:pt>
                <c:pt idx="195">
                  <c:v>-3.5000000000000142E-2</c:v>
                </c:pt>
                <c:pt idx="196">
                  <c:v>1.5000000000000568E-2</c:v>
                </c:pt>
                <c:pt idx="197">
                  <c:v>7.499999999999396E-3</c:v>
                </c:pt>
                <c:pt idx="198">
                  <c:v>1.499999999999968E-2</c:v>
                </c:pt>
                <c:pt idx="199">
                  <c:v>-3.2499999999999751E-2</c:v>
                </c:pt>
                <c:pt idx="200">
                  <c:v>4.2500000000000426E-2</c:v>
                </c:pt>
                <c:pt idx="201">
                  <c:v>2.4999999999995026E-3</c:v>
                </c:pt>
                <c:pt idx="202">
                  <c:v>-3.2499999999999751E-2</c:v>
                </c:pt>
                <c:pt idx="203">
                  <c:v>-1.2500000000000178E-2</c:v>
                </c:pt>
                <c:pt idx="204">
                  <c:v>9.4999999999999751E-2</c:v>
                </c:pt>
                <c:pt idx="205">
                  <c:v>-9.9999999999997868E-3</c:v>
                </c:pt>
                <c:pt idx="206">
                  <c:v>-6.9999999999998508E-2</c:v>
                </c:pt>
                <c:pt idx="207">
                  <c:v>1.9999999999997797E-2</c:v>
                </c:pt>
                <c:pt idx="208">
                  <c:v>-1.2499999999999289E-2</c:v>
                </c:pt>
                <c:pt idx="209">
                  <c:v>-4.9999999999990052E-3</c:v>
                </c:pt>
                <c:pt idx="210">
                  <c:v>5.2499999999998437E-2</c:v>
                </c:pt>
                <c:pt idx="211">
                  <c:v>-5.9999999999998721E-2</c:v>
                </c:pt>
                <c:pt idx="212">
                  <c:v>4.4999999999998153E-2</c:v>
                </c:pt>
                <c:pt idx="213">
                  <c:v>-9.9999999999980105E-3</c:v>
                </c:pt>
                <c:pt idx="214">
                  <c:v>-3.0000000000001137E-2</c:v>
                </c:pt>
                <c:pt idx="215">
                  <c:v>-1.4999999999998792E-2</c:v>
                </c:pt>
                <c:pt idx="216">
                  <c:v>1.9999999999999574E-2</c:v>
                </c:pt>
                <c:pt idx="217">
                  <c:v>3.2499999999998863E-2</c:v>
                </c:pt>
                <c:pt idx="218">
                  <c:v>-2.4999999999995026E-3</c:v>
                </c:pt>
                <c:pt idx="219">
                  <c:v>-2.4999999999998579E-2</c:v>
                </c:pt>
                <c:pt idx="220">
                  <c:v>-3.0000000000001137E-2</c:v>
                </c:pt>
                <c:pt idx="221">
                  <c:v>7.4999999999985079E-3</c:v>
                </c:pt>
                <c:pt idx="222">
                  <c:v>3.2500000000002416E-2</c:v>
                </c:pt>
                <c:pt idx="223">
                  <c:v>1.2499999999999289E-2</c:v>
                </c:pt>
                <c:pt idx="224">
                  <c:v>-4.4999999999999929E-2</c:v>
                </c:pt>
                <c:pt idx="225">
                  <c:v>6.2499999999998224E-2</c:v>
                </c:pt>
                <c:pt idx="226">
                  <c:v>-5.9999999999996945E-2</c:v>
                </c:pt>
                <c:pt idx="227">
                  <c:v>1.9999999999997797E-2</c:v>
                </c:pt>
                <c:pt idx="228">
                  <c:v>6.0000000000000497E-2</c:v>
                </c:pt>
                <c:pt idx="229">
                  <c:v>-8.9999999999999858E-2</c:v>
                </c:pt>
                <c:pt idx="230">
                  <c:v>0</c:v>
                </c:pt>
                <c:pt idx="231">
                  <c:v>5.2500000000000213E-2</c:v>
                </c:pt>
                <c:pt idx="232">
                  <c:v>-4.0000000000000924E-2</c:v>
                </c:pt>
                <c:pt idx="233">
                  <c:v>-7.4999999999985079E-3</c:v>
                </c:pt>
                <c:pt idx="234">
                  <c:v>8.9999999999998082E-2</c:v>
                </c:pt>
                <c:pt idx="235">
                  <c:v>-7.9999999999998295E-2</c:v>
                </c:pt>
                <c:pt idx="236">
                  <c:v>4.9999999999990052E-3</c:v>
                </c:pt>
                <c:pt idx="237">
                  <c:v>0.16000000000000192</c:v>
                </c:pt>
                <c:pt idx="238">
                  <c:v>-0.15500000000000291</c:v>
                </c:pt>
                <c:pt idx="239">
                  <c:v>-9.9999999999980105E-3</c:v>
                </c:pt>
                <c:pt idx="240">
                  <c:v>-5.0000000000007816E-3</c:v>
                </c:pt>
                <c:pt idx="241">
                  <c:v>2.500000000001279E-3</c:v>
                </c:pt>
                <c:pt idx="242">
                  <c:v>4.7499999999997655E-2</c:v>
                </c:pt>
                <c:pt idx="243">
                  <c:v>-3.2499999999998863E-2</c:v>
                </c:pt>
                <c:pt idx="244">
                  <c:v>0</c:v>
                </c:pt>
                <c:pt idx="245">
                  <c:v>-2.4999999999998579E-2</c:v>
                </c:pt>
                <c:pt idx="246">
                  <c:v>9.9999999999980105E-3</c:v>
                </c:pt>
                <c:pt idx="247">
                  <c:v>2.5000000000000355E-2</c:v>
                </c:pt>
                <c:pt idx="248">
                  <c:v>-2.2499999999999076E-2</c:v>
                </c:pt>
                <c:pt idx="249">
                  <c:v>9.9999999999997868E-3</c:v>
                </c:pt>
                <c:pt idx="250">
                  <c:v>-1.2500000000001066E-2</c:v>
                </c:pt>
                <c:pt idx="251">
                  <c:v>1.2500000000001066E-2</c:v>
                </c:pt>
                <c:pt idx="252">
                  <c:v>1.2499999999999289E-2</c:v>
                </c:pt>
                <c:pt idx="253">
                  <c:v>-1.2499999999999289E-2</c:v>
                </c:pt>
                <c:pt idx="254">
                  <c:v>8.0000000000000071E-2</c:v>
                </c:pt>
                <c:pt idx="255">
                  <c:v>-6.0000000000000497E-2</c:v>
                </c:pt>
                <c:pt idx="256">
                  <c:v>9.9999999999997868E-3</c:v>
                </c:pt>
                <c:pt idx="257">
                  <c:v>-3.5000000000000142E-2</c:v>
                </c:pt>
                <c:pt idx="258">
                  <c:v>6.5000000000001279E-2</c:v>
                </c:pt>
                <c:pt idx="259">
                  <c:v>-7.2500000000001563E-2</c:v>
                </c:pt>
                <c:pt idx="260">
                  <c:v>1.5000000000000568E-2</c:v>
                </c:pt>
                <c:pt idx="261">
                  <c:v>2.7499999999999858E-2</c:v>
                </c:pt>
                <c:pt idx="262">
                  <c:v>-3.9999999999999147E-2</c:v>
                </c:pt>
                <c:pt idx="263">
                  <c:v>4.4999999999999929E-2</c:v>
                </c:pt>
                <c:pt idx="264">
                  <c:v>-6.0000000000000497E-2</c:v>
                </c:pt>
                <c:pt idx="265">
                  <c:v>2.4999999999995026E-3</c:v>
                </c:pt>
                <c:pt idx="266">
                  <c:v>0.10250000000000092</c:v>
                </c:pt>
                <c:pt idx="267">
                  <c:v>-2.7500000000001634E-2</c:v>
                </c:pt>
                <c:pt idx="268">
                  <c:v>-5.2499999999998437E-2</c:v>
                </c:pt>
                <c:pt idx="269">
                  <c:v>2.7499999999999858E-2</c:v>
                </c:pt>
                <c:pt idx="270">
                  <c:v>-2.7499999999999858E-2</c:v>
                </c:pt>
                <c:pt idx="271">
                  <c:v>-1.7500000000000071E-2</c:v>
                </c:pt>
                <c:pt idx="272">
                  <c:v>7.4999999999985079E-3</c:v>
                </c:pt>
                <c:pt idx="273">
                  <c:v>-2.4999999999977263E-3</c:v>
                </c:pt>
                <c:pt idx="274">
                  <c:v>2.7499999999998082E-2</c:v>
                </c:pt>
                <c:pt idx="275">
                  <c:v>4.0000000000000924E-2</c:v>
                </c:pt>
                <c:pt idx="276">
                  <c:v>-5.2500000000000213E-2</c:v>
                </c:pt>
                <c:pt idx="277">
                  <c:v>7.2500000000001563E-2</c:v>
                </c:pt>
                <c:pt idx="278">
                  <c:v>-9.5000000000002416E-2</c:v>
                </c:pt>
                <c:pt idx="279">
                  <c:v>5.5000000000001492E-2</c:v>
                </c:pt>
                <c:pt idx="280">
                  <c:v>-6.0000000000000497E-2</c:v>
                </c:pt>
                <c:pt idx="281">
                  <c:v>0</c:v>
                </c:pt>
                <c:pt idx="282">
                  <c:v>2.7499999999999858E-2</c:v>
                </c:pt>
                <c:pt idx="283">
                  <c:v>2.9999999999999361E-2</c:v>
                </c:pt>
                <c:pt idx="284">
                  <c:v>-5.2499999999998437E-2</c:v>
                </c:pt>
                <c:pt idx="285">
                  <c:v>7.9999999999998295E-2</c:v>
                </c:pt>
                <c:pt idx="286">
                  <c:v>-2.4999999999998579E-2</c:v>
                </c:pt>
                <c:pt idx="287">
                  <c:v>-4.4999999999999929E-2</c:v>
                </c:pt>
                <c:pt idx="288">
                  <c:v>-7.5000000000002842E-3</c:v>
                </c:pt>
                <c:pt idx="289">
                  <c:v>6.9999999999998508E-2</c:v>
                </c:pt>
                <c:pt idx="290">
                  <c:v>-5.7499999999997442E-2</c:v>
                </c:pt>
                <c:pt idx="291">
                  <c:v>9.9999999999980105E-3</c:v>
                </c:pt>
                <c:pt idx="292">
                  <c:v>2.000000000000135E-2</c:v>
                </c:pt>
                <c:pt idx="293">
                  <c:v>3.4999999999998366E-2</c:v>
                </c:pt>
                <c:pt idx="294">
                  <c:v>3.0000000000001137E-2</c:v>
                </c:pt>
                <c:pt idx="295">
                  <c:v>-0.10999999999999943</c:v>
                </c:pt>
                <c:pt idx="296">
                  <c:v>8.9999999999998082E-2</c:v>
                </c:pt>
                <c:pt idx="297">
                  <c:v>-8.4999999999999076E-2</c:v>
                </c:pt>
                <c:pt idx="298">
                  <c:v>1.7500000000000071E-2</c:v>
                </c:pt>
                <c:pt idx="299">
                  <c:v>0</c:v>
                </c:pt>
                <c:pt idx="300">
                  <c:v>-2.2499999999999076E-2</c:v>
                </c:pt>
                <c:pt idx="301">
                  <c:v>4.9999999999990052E-3</c:v>
                </c:pt>
                <c:pt idx="302">
                  <c:v>3.2500000000000639E-2</c:v>
                </c:pt>
                <c:pt idx="303">
                  <c:v>-3.5000000000000142E-2</c:v>
                </c:pt>
                <c:pt idx="304">
                  <c:v>0</c:v>
                </c:pt>
                <c:pt idx="305">
                  <c:v>4.4999999999998153E-2</c:v>
                </c:pt>
                <c:pt idx="306">
                  <c:v>-3.7499999999997868E-2</c:v>
                </c:pt>
                <c:pt idx="307">
                  <c:v>1.5000000000000568E-2</c:v>
                </c:pt>
                <c:pt idx="308">
                  <c:v>-5.000000000002558E-3</c:v>
                </c:pt>
                <c:pt idx="309">
                  <c:v>4.00000000000027E-2</c:v>
                </c:pt>
                <c:pt idx="310">
                  <c:v>-3.5000000000001918E-2</c:v>
                </c:pt>
                <c:pt idx="311">
                  <c:v>2.2500000000000853E-2</c:v>
                </c:pt>
                <c:pt idx="312">
                  <c:v>-3.7499999999999645E-2</c:v>
                </c:pt>
                <c:pt idx="313">
                  <c:v>2.4999999999977263E-3</c:v>
                </c:pt>
                <c:pt idx="314">
                  <c:v>3.2500000000002416E-2</c:v>
                </c:pt>
                <c:pt idx="315">
                  <c:v>-2.7499999999999858E-2</c:v>
                </c:pt>
                <c:pt idx="316">
                  <c:v>1.4999999999998792E-2</c:v>
                </c:pt>
                <c:pt idx="317">
                  <c:v>-7.5000000000002842E-3</c:v>
                </c:pt>
                <c:pt idx="318">
                  <c:v>4.0000000000000924E-2</c:v>
                </c:pt>
                <c:pt idx="319">
                  <c:v>6.25E-2</c:v>
                </c:pt>
                <c:pt idx="320">
                  <c:v>-4.2500000000000426E-2</c:v>
                </c:pt>
                <c:pt idx="321">
                  <c:v>-6.25E-2</c:v>
                </c:pt>
                <c:pt idx="322">
                  <c:v>5.2500000000000213E-2</c:v>
                </c:pt>
                <c:pt idx="323">
                  <c:v>-6.0000000000000497E-2</c:v>
                </c:pt>
                <c:pt idx="324">
                  <c:v>0</c:v>
                </c:pt>
                <c:pt idx="325">
                  <c:v>1.0000000000001563E-2</c:v>
                </c:pt>
                <c:pt idx="326">
                  <c:v>-2.000000000000135E-2</c:v>
                </c:pt>
                <c:pt idx="327">
                  <c:v>5.4999999999999716E-2</c:v>
                </c:pt>
                <c:pt idx="328">
                  <c:v>0.1225000000000005</c:v>
                </c:pt>
                <c:pt idx="329">
                  <c:v>-0.10249999999999915</c:v>
                </c:pt>
                <c:pt idx="330">
                  <c:v>-2.500000000001279E-3</c:v>
                </c:pt>
                <c:pt idx="331">
                  <c:v>-5.7499999999999218E-2</c:v>
                </c:pt>
                <c:pt idx="332">
                  <c:v>2.9999999999999361E-2</c:v>
                </c:pt>
                <c:pt idx="333">
                  <c:v>-1.5000000000000568E-2</c:v>
                </c:pt>
                <c:pt idx="334">
                  <c:v>1.0000000000001563E-2</c:v>
                </c:pt>
                <c:pt idx="335">
                  <c:v>-2.5000000000000355E-2</c:v>
                </c:pt>
                <c:pt idx="336">
                  <c:v>4.9999999999998934E-2</c:v>
                </c:pt>
                <c:pt idx="337">
                  <c:v>2.5000000000000355E-2</c:v>
                </c:pt>
                <c:pt idx="338">
                  <c:v>-1.2499999999999289E-2</c:v>
                </c:pt>
                <c:pt idx="339">
                  <c:v>8.7500000000000355E-2</c:v>
                </c:pt>
                <c:pt idx="340">
                  <c:v>-8.7500000000000355E-2</c:v>
                </c:pt>
                <c:pt idx="341">
                  <c:v>-8.250000000000135E-2</c:v>
                </c:pt>
                <c:pt idx="342">
                  <c:v>4.0000000000000924E-2</c:v>
                </c:pt>
                <c:pt idx="343">
                  <c:v>5.0000000000007816E-3</c:v>
                </c:pt>
                <c:pt idx="344">
                  <c:v>-1.7500000000001847E-2</c:v>
                </c:pt>
                <c:pt idx="345">
                  <c:v>7.5000000000020606E-3</c:v>
                </c:pt>
                <c:pt idx="346">
                  <c:v>9.9999999999997868E-3</c:v>
                </c:pt>
                <c:pt idx="347">
                  <c:v>-2.7500000000001634E-2</c:v>
                </c:pt>
                <c:pt idx="348">
                  <c:v>5.7500000000000995E-2</c:v>
                </c:pt>
                <c:pt idx="349">
                  <c:v>-7.7500000000000568E-2</c:v>
                </c:pt>
                <c:pt idx="350">
                  <c:v>0.10750000000000171</c:v>
                </c:pt>
                <c:pt idx="351">
                  <c:v>-9.0000000000001634E-2</c:v>
                </c:pt>
                <c:pt idx="352">
                  <c:v>-1.5000000000000568E-2</c:v>
                </c:pt>
                <c:pt idx="353">
                  <c:v>8.250000000000135E-2</c:v>
                </c:pt>
                <c:pt idx="354">
                  <c:v>-3.7499999999999645E-2</c:v>
                </c:pt>
                <c:pt idx="355">
                  <c:v>1.4999999999998792E-2</c:v>
                </c:pt>
                <c:pt idx="356">
                  <c:v>-4.249999999999865E-2</c:v>
                </c:pt>
                <c:pt idx="357">
                  <c:v>4.9999999999998934E-2</c:v>
                </c:pt>
                <c:pt idx="358">
                  <c:v>-1.7500000000000071E-2</c:v>
                </c:pt>
                <c:pt idx="359">
                  <c:v>-3.5000000000000142E-2</c:v>
                </c:pt>
                <c:pt idx="360">
                  <c:v>6.25E-2</c:v>
                </c:pt>
                <c:pt idx="361">
                  <c:v>-4.4999999999998153E-2</c:v>
                </c:pt>
                <c:pt idx="362">
                  <c:v>7.4999999999985079E-3</c:v>
                </c:pt>
                <c:pt idx="363">
                  <c:v>-3.5000000000000142E-2</c:v>
                </c:pt>
                <c:pt idx="364">
                  <c:v>1.9999999999999574E-2</c:v>
                </c:pt>
                <c:pt idx="365">
                  <c:v>-9.9999999999997868E-3</c:v>
                </c:pt>
                <c:pt idx="366">
                  <c:v>-7.4999999999985079E-3</c:v>
                </c:pt>
                <c:pt idx="367">
                  <c:v>3.9999999999999147E-2</c:v>
                </c:pt>
                <c:pt idx="368">
                  <c:v>-4.5000000000001705E-2</c:v>
                </c:pt>
                <c:pt idx="369">
                  <c:v>4.00000000000027E-2</c:v>
                </c:pt>
                <c:pt idx="370">
                  <c:v>-5.0000000000007816E-3</c:v>
                </c:pt>
                <c:pt idx="371">
                  <c:v>-5.0000000000007816E-3</c:v>
                </c:pt>
                <c:pt idx="372">
                  <c:v>-3.7499999999999645E-2</c:v>
                </c:pt>
                <c:pt idx="373">
                  <c:v>2.5000000000000355E-2</c:v>
                </c:pt>
                <c:pt idx="374">
                  <c:v>5.2499999999998437E-2</c:v>
                </c:pt>
                <c:pt idx="375">
                  <c:v>-7.7499999999998792E-2</c:v>
                </c:pt>
                <c:pt idx="376">
                  <c:v>0</c:v>
                </c:pt>
                <c:pt idx="377">
                  <c:v>6.7500000000000782E-2</c:v>
                </c:pt>
                <c:pt idx="378">
                  <c:v>-4.2500000000000426E-2</c:v>
                </c:pt>
                <c:pt idx="379">
                  <c:v>9.9999999999980105E-3</c:v>
                </c:pt>
                <c:pt idx="380">
                  <c:v>1.2500000000002842E-2</c:v>
                </c:pt>
                <c:pt idx="381">
                  <c:v>4.9999999999990052E-3</c:v>
                </c:pt>
                <c:pt idx="382">
                  <c:v>-7.5000000000002842E-3</c:v>
                </c:pt>
                <c:pt idx="383">
                  <c:v>-1.9999999999999574E-2</c:v>
                </c:pt>
                <c:pt idx="384">
                  <c:v>3.7499999999999645E-2</c:v>
                </c:pt>
                <c:pt idx="385">
                  <c:v>-5.0000000000007816E-3</c:v>
                </c:pt>
                <c:pt idx="386">
                  <c:v>-3.9999999999999147E-2</c:v>
                </c:pt>
                <c:pt idx="387">
                  <c:v>9.2499999999999361E-2</c:v>
                </c:pt>
                <c:pt idx="388">
                  <c:v>-0.10249999999999915</c:v>
                </c:pt>
                <c:pt idx="389">
                  <c:v>2.5000000000000355E-2</c:v>
                </c:pt>
                <c:pt idx="390">
                  <c:v>-2.000000000000135E-2</c:v>
                </c:pt>
                <c:pt idx="391">
                  <c:v>5.0000000000007816E-3</c:v>
                </c:pt>
                <c:pt idx="392">
                  <c:v>3.7499999999999645E-2</c:v>
                </c:pt>
                <c:pt idx="393">
                  <c:v>-5.2499999999998437E-2</c:v>
                </c:pt>
                <c:pt idx="394">
                  <c:v>0.14249999999999829</c:v>
                </c:pt>
                <c:pt idx="395">
                  <c:v>0.10000000000000142</c:v>
                </c:pt>
                <c:pt idx="396">
                  <c:v>-0.20250000000000412</c:v>
                </c:pt>
                <c:pt idx="397">
                  <c:v>-9.9999999999944578E-3</c:v>
                </c:pt>
                <c:pt idx="398">
                  <c:v>-1.2500000000002842E-2</c:v>
                </c:pt>
                <c:pt idx="399">
                  <c:v>2.7499999999999858E-2</c:v>
                </c:pt>
                <c:pt idx="400">
                  <c:v>0</c:v>
                </c:pt>
                <c:pt idx="401">
                  <c:v>-2.4999999999977263E-3</c:v>
                </c:pt>
                <c:pt idx="402">
                  <c:v>-3.5527136788005009E-15</c:v>
                </c:pt>
                <c:pt idx="403">
                  <c:v>-3.4999999999996589E-2</c:v>
                </c:pt>
                <c:pt idx="404">
                  <c:v>9.9999999999980105E-3</c:v>
                </c:pt>
                <c:pt idx="405">
                  <c:v>1.9999999999999574E-2</c:v>
                </c:pt>
                <c:pt idx="406">
                  <c:v>7.5000000000002842E-3</c:v>
                </c:pt>
                <c:pt idx="407">
                  <c:v>-1.9999999999999574E-2</c:v>
                </c:pt>
                <c:pt idx="408">
                  <c:v>-4.9999999999990052E-3</c:v>
                </c:pt>
                <c:pt idx="409">
                  <c:v>3.0000000000001137E-2</c:v>
                </c:pt>
                <c:pt idx="410">
                  <c:v>-2.2500000000004405E-2</c:v>
                </c:pt>
                <c:pt idx="411">
                  <c:v>-2.24999999999973E-2</c:v>
                </c:pt>
                <c:pt idx="412">
                  <c:v>8.0000000000001847E-2</c:v>
                </c:pt>
                <c:pt idx="413">
                  <c:v>-7.7500000000004121E-2</c:v>
                </c:pt>
                <c:pt idx="414">
                  <c:v>-7.4999999999967315E-3</c:v>
                </c:pt>
                <c:pt idx="415">
                  <c:v>9.9999999999980105E-3</c:v>
                </c:pt>
                <c:pt idx="416">
                  <c:v>6.25E-2</c:v>
                </c:pt>
                <c:pt idx="417">
                  <c:v>-6.4999999999997726E-2</c:v>
                </c:pt>
                <c:pt idx="418">
                  <c:v>4.7499999999995879E-2</c:v>
                </c:pt>
                <c:pt idx="419">
                  <c:v>5.2500000000005542E-2</c:v>
                </c:pt>
                <c:pt idx="420">
                  <c:v>7.4999999999967315E-3</c:v>
                </c:pt>
                <c:pt idx="421">
                  <c:v>-7.2500000000001563E-2</c:v>
                </c:pt>
                <c:pt idx="422">
                  <c:v>-9.9999999999980105E-3</c:v>
                </c:pt>
                <c:pt idx="423">
                  <c:v>8.9999999999999858E-2</c:v>
                </c:pt>
                <c:pt idx="424">
                  <c:v>-9.7500000000000142E-2</c:v>
                </c:pt>
                <c:pt idx="425">
                  <c:v>2.7499999999999858E-2</c:v>
                </c:pt>
                <c:pt idx="426">
                  <c:v>-4.7499999999999432E-2</c:v>
                </c:pt>
                <c:pt idx="427">
                  <c:v>5.250000000000199E-2</c:v>
                </c:pt>
                <c:pt idx="428">
                  <c:v>3.4999999999996589E-2</c:v>
                </c:pt>
                <c:pt idx="429">
                  <c:v>-4.4999999999998153E-2</c:v>
                </c:pt>
                <c:pt idx="430">
                  <c:v>-3.2500000000002416E-2</c:v>
                </c:pt>
                <c:pt idx="431">
                  <c:v>-1.2499999999999289E-2</c:v>
                </c:pt>
                <c:pt idx="432">
                  <c:v>2.7500000000003411E-2</c:v>
                </c:pt>
                <c:pt idx="433">
                  <c:v>-1.0000000000001563E-2</c:v>
                </c:pt>
                <c:pt idx="434">
                  <c:v>4.2499999999996874E-2</c:v>
                </c:pt>
                <c:pt idx="435">
                  <c:v>-5.2499999999998437E-2</c:v>
                </c:pt>
                <c:pt idx="436">
                  <c:v>0.10000000000000142</c:v>
                </c:pt>
                <c:pt idx="437">
                  <c:v>-0.10500000000000043</c:v>
                </c:pt>
                <c:pt idx="438">
                  <c:v>-7.5000000000002842E-3</c:v>
                </c:pt>
                <c:pt idx="439">
                  <c:v>8.0000000000001847E-2</c:v>
                </c:pt>
                <c:pt idx="440">
                  <c:v>9.9999999999980105E-3</c:v>
                </c:pt>
                <c:pt idx="441">
                  <c:v>-3.7500000000001421E-2</c:v>
                </c:pt>
                <c:pt idx="442">
                  <c:v>2.0000000000003126E-2</c:v>
                </c:pt>
                <c:pt idx="443">
                  <c:v>-1.2500000000002842E-2</c:v>
                </c:pt>
                <c:pt idx="444">
                  <c:v>-1.9999999999999574E-2</c:v>
                </c:pt>
                <c:pt idx="445">
                  <c:v>2.7500000000003411E-2</c:v>
                </c:pt>
                <c:pt idx="446">
                  <c:v>-5.2500000000005542E-2</c:v>
                </c:pt>
                <c:pt idx="447">
                  <c:v>-9.9999999999944578E-3</c:v>
                </c:pt>
                <c:pt idx="448">
                  <c:v>3.7499999999997868E-2</c:v>
                </c:pt>
                <c:pt idx="449">
                  <c:v>9.9999999999980105E-3</c:v>
                </c:pt>
                <c:pt idx="450">
                  <c:v>5.000000000002558E-3</c:v>
                </c:pt>
                <c:pt idx="451">
                  <c:v>-1.5000000000000568E-2</c:v>
                </c:pt>
                <c:pt idx="452">
                  <c:v>2.4999999999998579E-2</c:v>
                </c:pt>
                <c:pt idx="453">
                  <c:v>1.2499999999999289E-2</c:v>
                </c:pt>
                <c:pt idx="454">
                  <c:v>0.11250000000000426</c:v>
                </c:pt>
                <c:pt idx="455">
                  <c:v>-0.14000000000000412</c:v>
                </c:pt>
                <c:pt idx="456">
                  <c:v>-3.7499999999997868E-2</c:v>
                </c:pt>
                <c:pt idx="457">
                  <c:v>4.9999999999990052E-3</c:v>
                </c:pt>
                <c:pt idx="458">
                  <c:v>1.2499999999999289E-2</c:v>
                </c:pt>
                <c:pt idx="459">
                  <c:v>6.0000000000002274E-2</c:v>
                </c:pt>
                <c:pt idx="460">
                  <c:v>-5.4999999999999716E-2</c:v>
                </c:pt>
                <c:pt idx="461">
                  <c:v>-2.7500000000003411E-2</c:v>
                </c:pt>
                <c:pt idx="462">
                  <c:v>-4.9999999999990052E-3</c:v>
                </c:pt>
                <c:pt idx="463">
                  <c:v>0.10000000000000142</c:v>
                </c:pt>
                <c:pt idx="464">
                  <c:v>-0.10500000000000043</c:v>
                </c:pt>
                <c:pt idx="465">
                  <c:v>5.4999999999999716E-2</c:v>
                </c:pt>
                <c:pt idx="466">
                  <c:v>6.7500000000002558E-2</c:v>
                </c:pt>
                <c:pt idx="467">
                  <c:v>-0.1025000000000027</c:v>
                </c:pt>
                <c:pt idx="468">
                  <c:v>7.7500000000000568E-2</c:v>
                </c:pt>
                <c:pt idx="469">
                  <c:v>0.56499999999999773</c:v>
                </c:pt>
                <c:pt idx="470">
                  <c:v>-0.58249999999999602</c:v>
                </c:pt>
                <c:pt idx="471">
                  <c:v>-3.5000000000003695E-2</c:v>
                </c:pt>
                <c:pt idx="472">
                  <c:v>6.7500000000002558E-2</c:v>
                </c:pt>
                <c:pt idx="473">
                  <c:v>-9.4999999999998863E-2</c:v>
                </c:pt>
                <c:pt idx="474">
                  <c:v>2.24999999999973E-2</c:v>
                </c:pt>
                <c:pt idx="475">
                  <c:v>1.0000000000001563E-2</c:v>
                </c:pt>
                <c:pt idx="476">
                  <c:v>-2.7499999999999858E-2</c:v>
                </c:pt>
                <c:pt idx="477">
                  <c:v>4.9999999999990052E-3</c:v>
                </c:pt>
                <c:pt idx="478">
                  <c:v>0.17749999999999844</c:v>
                </c:pt>
                <c:pt idx="479">
                  <c:v>-0.19499999999999673</c:v>
                </c:pt>
                <c:pt idx="480">
                  <c:v>4.4999999999998153E-2</c:v>
                </c:pt>
                <c:pt idx="481">
                  <c:v>-1.7500000000001847E-2</c:v>
                </c:pt>
                <c:pt idx="482">
                  <c:v>4.5000000000001705E-2</c:v>
                </c:pt>
                <c:pt idx="483">
                  <c:v>-2.4999999999977263E-3</c:v>
                </c:pt>
                <c:pt idx="484">
                  <c:v>0.16249999999999787</c:v>
                </c:pt>
                <c:pt idx="485">
                  <c:v>-0.23999999999999844</c:v>
                </c:pt>
                <c:pt idx="486">
                  <c:v>7.4999999999967315E-3</c:v>
                </c:pt>
                <c:pt idx="487">
                  <c:v>2.0000000000003126E-2</c:v>
                </c:pt>
                <c:pt idx="488">
                  <c:v>4.9999999999990052E-3</c:v>
                </c:pt>
                <c:pt idx="489">
                  <c:v>-1.5000000000000568E-2</c:v>
                </c:pt>
                <c:pt idx="490">
                  <c:v>0.17500000000000071</c:v>
                </c:pt>
                <c:pt idx="491">
                  <c:v>7.9999999999998295E-2</c:v>
                </c:pt>
                <c:pt idx="492">
                  <c:v>-0.25499999999999901</c:v>
                </c:pt>
                <c:pt idx="493">
                  <c:v>2.7500000000003411E-2</c:v>
                </c:pt>
                <c:pt idx="494">
                  <c:v>-4.7500000000002984E-2</c:v>
                </c:pt>
                <c:pt idx="495">
                  <c:v>6.25E-2</c:v>
                </c:pt>
                <c:pt idx="496">
                  <c:v>0.10249999999999915</c:v>
                </c:pt>
                <c:pt idx="497">
                  <c:v>0</c:v>
                </c:pt>
                <c:pt idx="498">
                  <c:v>3.5000000000000142E-2</c:v>
                </c:pt>
                <c:pt idx="499">
                  <c:v>-0.12249999999999872</c:v>
                </c:pt>
                <c:pt idx="500">
                  <c:v>-3.7500000000001421E-2</c:v>
                </c:pt>
                <c:pt idx="501">
                  <c:v>1.2500000000002842E-2</c:v>
                </c:pt>
                <c:pt idx="502">
                  <c:v>-1.7500000000001847E-2</c:v>
                </c:pt>
                <c:pt idx="503">
                  <c:v>-3.0000000000001137E-2</c:v>
                </c:pt>
                <c:pt idx="504">
                  <c:v>2.5000000000002132E-2</c:v>
                </c:pt>
                <c:pt idx="505">
                  <c:v>0.15749999999999886</c:v>
                </c:pt>
                <c:pt idx="506">
                  <c:v>-7.5000000000002842E-2</c:v>
                </c:pt>
                <c:pt idx="507">
                  <c:v>-5.2499999999994884E-2</c:v>
                </c:pt>
                <c:pt idx="508">
                  <c:v>-6.0000000000002274E-2</c:v>
                </c:pt>
                <c:pt idx="509">
                  <c:v>0.11499999999999844</c:v>
                </c:pt>
                <c:pt idx="510">
                  <c:v>-4.9999999999997158E-2</c:v>
                </c:pt>
                <c:pt idx="511">
                  <c:v>-2.7500000000003411E-2</c:v>
                </c:pt>
                <c:pt idx="512">
                  <c:v>0.21250000000000213</c:v>
                </c:pt>
                <c:pt idx="513">
                  <c:v>-0.16249999999999787</c:v>
                </c:pt>
                <c:pt idx="514">
                  <c:v>-6.2500000000003553E-2</c:v>
                </c:pt>
                <c:pt idx="515">
                  <c:v>-1.2499999999999289E-2</c:v>
                </c:pt>
                <c:pt idx="516">
                  <c:v>1.2500000000002842E-2</c:v>
                </c:pt>
                <c:pt idx="517">
                  <c:v>0.15749999999999886</c:v>
                </c:pt>
                <c:pt idx="518">
                  <c:v>0.15249999999999631</c:v>
                </c:pt>
                <c:pt idx="519">
                  <c:v>-0.32499999999999574</c:v>
                </c:pt>
                <c:pt idx="520">
                  <c:v>0.25499999999999901</c:v>
                </c:pt>
                <c:pt idx="521">
                  <c:v>-0.19500000000000028</c:v>
                </c:pt>
                <c:pt idx="522">
                  <c:v>-6.0000000000002274E-2</c:v>
                </c:pt>
                <c:pt idx="523">
                  <c:v>4.5000000000001705E-2</c:v>
                </c:pt>
                <c:pt idx="524">
                  <c:v>0.43250000000000099</c:v>
                </c:pt>
                <c:pt idx="525">
                  <c:v>-0.27749999999999986</c:v>
                </c:pt>
                <c:pt idx="526">
                  <c:v>-0.18250000000000099</c:v>
                </c:pt>
                <c:pt idx="527">
                  <c:v>3.7500000000001421E-2</c:v>
                </c:pt>
                <c:pt idx="528">
                  <c:v>-5.0000000000004263E-2</c:v>
                </c:pt>
                <c:pt idx="529">
                  <c:v>0.37500000000000355</c:v>
                </c:pt>
                <c:pt idx="530">
                  <c:v>-0.14499999999999957</c:v>
                </c:pt>
                <c:pt idx="531">
                  <c:v>-0.23499999999999943</c:v>
                </c:pt>
                <c:pt idx="532">
                  <c:v>5.9999999999995168E-2</c:v>
                </c:pt>
                <c:pt idx="533">
                  <c:v>-3.4999999999996589E-2</c:v>
                </c:pt>
                <c:pt idx="534">
                  <c:v>0.14000000000000057</c:v>
                </c:pt>
                <c:pt idx="535">
                  <c:v>-2.7499999999999858E-2</c:v>
                </c:pt>
                <c:pt idx="536">
                  <c:v>-6.7500000000002558E-2</c:v>
                </c:pt>
                <c:pt idx="537">
                  <c:v>0.34000000000000341</c:v>
                </c:pt>
                <c:pt idx="538">
                  <c:v>-0.35750000000000171</c:v>
                </c:pt>
                <c:pt idx="539">
                  <c:v>2.500000000001279E-3</c:v>
                </c:pt>
                <c:pt idx="540">
                  <c:v>-5.000000000002558E-3</c:v>
                </c:pt>
                <c:pt idx="541">
                  <c:v>0.11250000000000071</c:v>
                </c:pt>
                <c:pt idx="542">
                  <c:v>-7.9999999999998295E-2</c:v>
                </c:pt>
                <c:pt idx="543">
                  <c:v>-2.5000000000002132E-2</c:v>
                </c:pt>
                <c:pt idx="544">
                  <c:v>8.0000000000001847E-2</c:v>
                </c:pt>
                <c:pt idx="545">
                  <c:v>-0.14000000000000057</c:v>
                </c:pt>
                <c:pt idx="546">
                  <c:v>0.10500000000000043</c:v>
                </c:pt>
                <c:pt idx="547">
                  <c:v>-2.7500000000003411E-2</c:v>
                </c:pt>
                <c:pt idx="548">
                  <c:v>-4.7499999999995879E-2</c:v>
                </c:pt>
                <c:pt idx="549">
                  <c:v>0.28249999999999886</c:v>
                </c:pt>
                <c:pt idx="550">
                  <c:v>-8.2499999999999574E-2</c:v>
                </c:pt>
                <c:pt idx="551">
                  <c:v>4.2499999999996874E-2</c:v>
                </c:pt>
                <c:pt idx="552">
                  <c:v>-0.24249999999999616</c:v>
                </c:pt>
                <c:pt idx="553">
                  <c:v>-3.0000000000001137E-2</c:v>
                </c:pt>
                <c:pt idx="554">
                  <c:v>0.30249999999999844</c:v>
                </c:pt>
                <c:pt idx="555">
                  <c:v>-3.4999999999996589E-2</c:v>
                </c:pt>
                <c:pt idx="556">
                  <c:v>-9.7500000000003695E-2</c:v>
                </c:pt>
                <c:pt idx="557">
                  <c:v>0.15000000000000213</c:v>
                </c:pt>
                <c:pt idx="558">
                  <c:v>8.9999999999999858E-2</c:v>
                </c:pt>
                <c:pt idx="559">
                  <c:v>-0.28500000000000014</c:v>
                </c:pt>
                <c:pt idx="560">
                  <c:v>8.7499999999998579E-2</c:v>
                </c:pt>
                <c:pt idx="561">
                  <c:v>-0.21999999999999886</c:v>
                </c:pt>
                <c:pt idx="562">
                  <c:v>3.9999999999999147E-2</c:v>
                </c:pt>
                <c:pt idx="563">
                  <c:v>2.0300000000000011</c:v>
                </c:pt>
                <c:pt idx="564">
                  <c:v>-1.9949999999999974</c:v>
                </c:pt>
                <c:pt idx="565">
                  <c:v>7.249999999999801E-2</c:v>
                </c:pt>
                <c:pt idx="566">
                  <c:v>1.0249999999999986</c:v>
                </c:pt>
                <c:pt idx="567">
                  <c:v>-1.1425000000000054</c:v>
                </c:pt>
                <c:pt idx="568">
                  <c:v>0.56500000000001194</c:v>
                </c:pt>
                <c:pt idx="569">
                  <c:v>9.4999999999991758E-2</c:v>
                </c:pt>
                <c:pt idx="570">
                  <c:v>-0.53000000000000114</c:v>
                </c:pt>
                <c:pt idx="571">
                  <c:v>0.28500000000000369</c:v>
                </c:pt>
                <c:pt idx="572">
                  <c:v>0.48750000000000426</c:v>
                </c:pt>
                <c:pt idx="573">
                  <c:v>3.4999999999996589E-2</c:v>
                </c:pt>
                <c:pt idx="574">
                  <c:v>-1.75000000000054E-2</c:v>
                </c:pt>
                <c:pt idx="575">
                  <c:v>1.5050000000000026</c:v>
                </c:pt>
                <c:pt idx="576">
                  <c:v>-0.92749999999999488</c:v>
                </c:pt>
                <c:pt idx="577">
                  <c:v>1.0424999999999969</c:v>
                </c:pt>
                <c:pt idx="578">
                  <c:v>-1.3074999999999974</c:v>
                </c:pt>
                <c:pt idx="579">
                  <c:v>2.2099999999999937</c:v>
                </c:pt>
                <c:pt idx="580">
                  <c:v>-2.5699999999999932</c:v>
                </c:pt>
                <c:pt idx="58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D7-425A-B436-02958CBFB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'Los Encuentros Structure Volume'!$R$11</c:f>
          <c:strCache>
            <c:ptCount val="1"/>
            <c:pt idx="0">
              <c:v>f'' of LE Polity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'Los Encuentros Structure Volume'!$D$3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'Los Encuentros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</c:numCache>
            </c:numRef>
          </c:xVal>
          <c:yVal>
            <c:numRef>
              <c:f>'Los Encuentros Structure Volume'!$D$4:$D$100000</c:f>
              <c:numCache>
                <c:formatCode>0</c:formatCode>
                <c:ptCount val="99997"/>
                <c:pt idx="0">
                  <c:v>0</c:v>
                </c:pt>
                <c:pt idx="1">
                  <c:v>0</c:v>
                </c:pt>
                <c:pt idx="2">
                  <c:v>-1.9999999999999907E-2</c:v>
                </c:pt>
                <c:pt idx="3">
                  <c:v>0.12499999999999989</c:v>
                </c:pt>
                <c:pt idx="4">
                  <c:v>1.4999999999999902E-2</c:v>
                </c:pt>
                <c:pt idx="5">
                  <c:v>-0.32000000000000006</c:v>
                </c:pt>
                <c:pt idx="6">
                  <c:v>-0.14249999999999985</c:v>
                </c:pt>
                <c:pt idx="7">
                  <c:v>4.0000000000000258E-2</c:v>
                </c:pt>
                <c:pt idx="8">
                  <c:v>4.0000000000000036E-2</c:v>
                </c:pt>
                <c:pt idx="9">
                  <c:v>2.9999999999999805E-2</c:v>
                </c:pt>
                <c:pt idx="10">
                  <c:v>-2.000000000000024E-2</c:v>
                </c:pt>
                <c:pt idx="11">
                  <c:v>-1.2499999999999956E-2</c:v>
                </c:pt>
                <c:pt idx="12">
                  <c:v>7.0000000000000062E-2</c:v>
                </c:pt>
                <c:pt idx="13">
                  <c:v>0.11499999999999999</c:v>
                </c:pt>
                <c:pt idx="14">
                  <c:v>-5.7499999999999885E-2</c:v>
                </c:pt>
                <c:pt idx="15">
                  <c:v>-0.16250000000000009</c:v>
                </c:pt>
                <c:pt idx="16">
                  <c:v>5.0000000000000044E-2</c:v>
                </c:pt>
                <c:pt idx="17">
                  <c:v>0.1050000000000002</c:v>
                </c:pt>
                <c:pt idx="18">
                  <c:v>-3.5000000000000142E-2</c:v>
                </c:pt>
                <c:pt idx="19">
                  <c:v>-3.7500000000000089E-2</c:v>
                </c:pt>
                <c:pt idx="20">
                  <c:v>0</c:v>
                </c:pt>
                <c:pt idx="21">
                  <c:v>4.0000000000000036E-2</c:v>
                </c:pt>
                <c:pt idx="22">
                  <c:v>-2.4999999999999911E-2</c:v>
                </c:pt>
                <c:pt idx="23">
                  <c:v>-0.10250000000000004</c:v>
                </c:pt>
                <c:pt idx="24">
                  <c:v>6.7499999999999893E-2</c:v>
                </c:pt>
                <c:pt idx="25">
                  <c:v>0.12999999999999989</c:v>
                </c:pt>
                <c:pt idx="26">
                  <c:v>-6.0000000000000053E-2</c:v>
                </c:pt>
                <c:pt idx="27">
                  <c:v>-6.0000000000000053E-2</c:v>
                </c:pt>
                <c:pt idx="28">
                  <c:v>0</c:v>
                </c:pt>
                <c:pt idx="29">
                  <c:v>-3.7499999999999645E-2</c:v>
                </c:pt>
                <c:pt idx="30">
                  <c:v>4.5000000000000373E-2</c:v>
                </c:pt>
                <c:pt idx="31">
                  <c:v>7.4999999999999734E-2</c:v>
                </c:pt>
                <c:pt idx="32">
                  <c:v>-3.7500000000000533E-2</c:v>
                </c:pt>
                <c:pt idx="33">
                  <c:v>-8.7499999999999911E-2</c:v>
                </c:pt>
                <c:pt idx="34">
                  <c:v>-1.499999999999968E-2</c:v>
                </c:pt>
                <c:pt idx="35">
                  <c:v>0.12000000000000011</c:v>
                </c:pt>
                <c:pt idx="36">
                  <c:v>7.5000000000000178E-2</c:v>
                </c:pt>
                <c:pt idx="37">
                  <c:v>-8.0000000000000515E-2</c:v>
                </c:pt>
                <c:pt idx="38">
                  <c:v>-8.0000000000000515E-2</c:v>
                </c:pt>
                <c:pt idx="39">
                  <c:v>-7.9999999999999627E-2</c:v>
                </c:pt>
                <c:pt idx="40">
                  <c:v>-4.9999999999999378E-2</c:v>
                </c:pt>
                <c:pt idx="41">
                  <c:v>5.0000000000000266E-2</c:v>
                </c:pt>
                <c:pt idx="42">
                  <c:v>3.9999999999999591E-2</c:v>
                </c:pt>
                <c:pt idx="43">
                  <c:v>-5.0000000000000266E-2</c:v>
                </c:pt>
                <c:pt idx="44">
                  <c:v>-2.4999999999999911E-2</c:v>
                </c:pt>
                <c:pt idx="45">
                  <c:v>3.7500000000000089E-2</c:v>
                </c:pt>
                <c:pt idx="46">
                  <c:v>9.9999999999997868E-3</c:v>
                </c:pt>
                <c:pt idx="47">
                  <c:v>4.4999999999999929E-2</c:v>
                </c:pt>
                <c:pt idx="48">
                  <c:v>4.000000000000048E-2</c:v>
                </c:pt>
                <c:pt idx="49">
                  <c:v>-5.2500000000000213E-2</c:v>
                </c:pt>
                <c:pt idx="50">
                  <c:v>1.2499999999999734E-2</c:v>
                </c:pt>
                <c:pt idx="51">
                  <c:v>0.19500000000000028</c:v>
                </c:pt>
                <c:pt idx="52">
                  <c:v>9.4999999999999751E-2</c:v>
                </c:pt>
                <c:pt idx="53">
                  <c:v>-0.21250000000000036</c:v>
                </c:pt>
                <c:pt idx="54">
                  <c:v>-0.16749999999999954</c:v>
                </c:pt>
                <c:pt idx="55">
                  <c:v>1.2500000000000622E-2</c:v>
                </c:pt>
                <c:pt idx="56">
                  <c:v>4.9999999999999378E-2</c:v>
                </c:pt>
                <c:pt idx="57">
                  <c:v>2.7499999999999414E-2</c:v>
                </c:pt>
                <c:pt idx="58">
                  <c:v>-4.4999999999999485E-2</c:v>
                </c:pt>
                <c:pt idx="59">
                  <c:v>-4.2499999999999538E-2</c:v>
                </c:pt>
                <c:pt idx="60">
                  <c:v>-4.9999999999998934E-3</c:v>
                </c:pt>
                <c:pt idx="61">
                  <c:v>2.4999999999999467E-2</c:v>
                </c:pt>
                <c:pt idx="62">
                  <c:v>6.4999999999999503E-2</c:v>
                </c:pt>
                <c:pt idx="63">
                  <c:v>1.5000000000000568E-2</c:v>
                </c:pt>
                <c:pt idx="64">
                  <c:v>1.2500000000000178E-2</c:v>
                </c:pt>
                <c:pt idx="65">
                  <c:v>4.9999999999999378E-2</c:v>
                </c:pt>
                <c:pt idx="66">
                  <c:v>-6.4999999999999947E-2</c:v>
                </c:pt>
                <c:pt idx="67">
                  <c:v>-9.4999999999999307E-2</c:v>
                </c:pt>
                <c:pt idx="68">
                  <c:v>3.7500000000000089E-2</c:v>
                </c:pt>
                <c:pt idx="69">
                  <c:v>4.9999999999999378E-2</c:v>
                </c:pt>
                <c:pt idx="70">
                  <c:v>4.4999999999999929E-2</c:v>
                </c:pt>
                <c:pt idx="71">
                  <c:v>7.5000000000000622E-2</c:v>
                </c:pt>
                <c:pt idx="72">
                  <c:v>1.5000000000000124E-2</c:v>
                </c:pt>
                <c:pt idx="73">
                  <c:v>-3.0000000000000693E-2</c:v>
                </c:pt>
                <c:pt idx="74">
                  <c:v>-0.11500000000000021</c:v>
                </c:pt>
                <c:pt idx="75">
                  <c:v>-4.9999999999994493E-3</c:v>
                </c:pt>
                <c:pt idx="76">
                  <c:v>0.10000000000000009</c:v>
                </c:pt>
                <c:pt idx="77">
                  <c:v>9.9999999999997868E-3</c:v>
                </c:pt>
                <c:pt idx="78">
                  <c:v>4.0000000000000036E-2</c:v>
                </c:pt>
                <c:pt idx="79">
                  <c:v>-2.0000000000000018E-2</c:v>
                </c:pt>
                <c:pt idx="80">
                  <c:v>-3.2500000000000195E-2</c:v>
                </c:pt>
                <c:pt idx="81">
                  <c:v>-4.9999999999998934E-3</c:v>
                </c:pt>
                <c:pt idx="82">
                  <c:v>-3.4999999999999254E-2</c:v>
                </c:pt>
                <c:pt idx="83">
                  <c:v>4.9999999999998934E-3</c:v>
                </c:pt>
                <c:pt idx="84">
                  <c:v>-4.2500000000000426E-2</c:v>
                </c:pt>
                <c:pt idx="85">
                  <c:v>-5.9999999999999609E-2</c:v>
                </c:pt>
                <c:pt idx="86">
                  <c:v>-3.5000000000000142E-2</c:v>
                </c:pt>
                <c:pt idx="87">
                  <c:v>1.9999999999999574E-2</c:v>
                </c:pt>
                <c:pt idx="88">
                  <c:v>0.1899999999999995</c:v>
                </c:pt>
                <c:pt idx="89">
                  <c:v>0.13499999999999979</c:v>
                </c:pt>
                <c:pt idx="90">
                  <c:v>-0.14249999999999918</c:v>
                </c:pt>
                <c:pt idx="91">
                  <c:v>-0.16500000000000004</c:v>
                </c:pt>
                <c:pt idx="92">
                  <c:v>-8.8817841970012523E-16</c:v>
                </c:pt>
                <c:pt idx="93">
                  <c:v>4.2500000000000426E-2</c:v>
                </c:pt>
                <c:pt idx="94">
                  <c:v>-1.7499999999999183E-2</c:v>
                </c:pt>
                <c:pt idx="95">
                  <c:v>-1.7500000000000071E-2</c:v>
                </c:pt>
                <c:pt idx="96">
                  <c:v>0</c:v>
                </c:pt>
                <c:pt idx="97">
                  <c:v>-3.2499999999999751E-2</c:v>
                </c:pt>
                <c:pt idx="98">
                  <c:v>5.2499999999999325E-2</c:v>
                </c:pt>
                <c:pt idx="99">
                  <c:v>0.14249999999999918</c:v>
                </c:pt>
                <c:pt idx="100">
                  <c:v>2.5000000000000355E-2</c:v>
                </c:pt>
                <c:pt idx="101">
                  <c:v>1.0000000000000675E-2</c:v>
                </c:pt>
                <c:pt idx="102">
                  <c:v>2.5000000000000355E-2</c:v>
                </c:pt>
                <c:pt idx="103">
                  <c:v>-0.14499999999999957</c:v>
                </c:pt>
                <c:pt idx="104">
                  <c:v>-8.0000000000000071E-2</c:v>
                </c:pt>
                <c:pt idx="105">
                  <c:v>3.9999999999999147E-2</c:v>
                </c:pt>
                <c:pt idx="106">
                  <c:v>-4.750000000000032E-2</c:v>
                </c:pt>
                <c:pt idx="107">
                  <c:v>-5.4999999999999716E-2</c:v>
                </c:pt>
                <c:pt idx="108">
                  <c:v>3.0000000000000249E-2</c:v>
                </c:pt>
                <c:pt idx="109">
                  <c:v>4.0000000000000036E-2</c:v>
                </c:pt>
                <c:pt idx="110">
                  <c:v>-7.5000000000002842E-3</c:v>
                </c:pt>
                <c:pt idx="111">
                  <c:v>-1.7500000000000071E-2</c:v>
                </c:pt>
                <c:pt idx="112">
                  <c:v>4.0000000000000036E-2</c:v>
                </c:pt>
                <c:pt idx="113">
                  <c:v>5.9999999999999609E-2</c:v>
                </c:pt>
                <c:pt idx="114">
                  <c:v>2.5000000000003908E-3</c:v>
                </c:pt>
                <c:pt idx="115">
                  <c:v>-2.749999999999897E-2</c:v>
                </c:pt>
                <c:pt idx="116">
                  <c:v>-4.5000000000000817E-2</c:v>
                </c:pt>
                <c:pt idx="117">
                  <c:v>-3.0000000000001137E-2</c:v>
                </c:pt>
                <c:pt idx="118">
                  <c:v>1.0000000000000675E-2</c:v>
                </c:pt>
                <c:pt idx="119">
                  <c:v>0.1150000000000011</c:v>
                </c:pt>
                <c:pt idx="120">
                  <c:v>7.749999999999968E-2</c:v>
                </c:pt>
                <c:pt idx="121">
                  <c:v>-0.13000000000000078</c:v>
                </c:pt>
                <c:pt idx="122">
                  <c:v>-8.4999999999999076E-2</c:v>
                </c:pt>
                <c:pt idx="123">
                  <c:v>1.5000000000000568E-2</c:v>
                </c:pt>
                <c:pt idx="124">
                  <c:v>6.7499999999999005E-2</c:v>
                </c:pt>
                <c:pt idx="125">
                  <c:v>9.4999999999998863E-2</c:v>
                </c:pt>
                <c:pt idx="126">
                  <c:v>-4.4999999999999929E-2</c:v>
                </c:pt>
                <c:pt idx="127">
                  <c:v>-4.9999999999998934E-2</c:v>
                </c:pt>
                <c:pt idx="128">
                  <c:v>4.9999999999998934E-3</c:v>
                </c:pt>
                <c:pt idx="129">
                  <c:v>4.0000000000000036E-2</c:v>
                </c:pt>
                <c:pt idx="130">
                  <c:v>4.5000000000000817E-2</c:v>
                </c:pt>
                <c:pt idx="131">
                  <c:v>-8.7500000000000355E-2</c:v>
                </c:pt>
                <c:pt idx="132">
                  <c:v>-8.8817841970012523E-16</c:v>
                </c:pt>
                <c:pt idx="133">
                  <c:v>5.9999999999999609E-2</c:v>
                </c:pt>
                <c:pt idx="134">
                  <c:v>-6.7499999999999893E-2</c:v>
                </c:pt>
                <c:pt idx="135">
                  <c:v>-4.4999999999999041E-2</c:v>
                </c:pt>
                <c:pt idx="136">
                  <c:v>5.5000000000000604E-2</c:v>
                </c:pt>
                <c:pt idx="137">
                  <c:v>4.4999999999999041E-2</c:v>
                </c:pt>
                <c:pt idx="138">
                  <c:v>-1.2500000000000178E-2</c:v>
                </c:pt>
                <c:pt idx="139">
                  <c:v>-7.499999999999396E-3</c:v>
                </c:pt>
                <c:pt idx="140">
                  <c:v>2.4999999999999467E-2</c:v>
                </c:pt>
                <c:pt idx="141">
                  <c:v>4.9999999999999822E-2</c:v>
                </c:pt>
                <c:pt idx="142">
                  <c:v>-6.7499999999999005E-2</c:v>
                </c:pt>
                <c:pt idx="143">
                  <c:v>-4.9999999999999822E-2</c:v>
                </c:pt>
                <c:pt idx="144">
                  <c:v>4.9999999999998934E-2</c:v>
                </c:pt>
                <c:pt idx="145">
                  <c:v>-6.5000000000000391E-2</c:v>
                </c:pt>
                <c:pt idx="146">
                  <c:v>-5.2499999999999325E-2</c:v>
                </c:pt>
                <c:pt idx="147">
                  <c:v>4.9999999999999822E-2</c:v>
                </c:pt>
                <c:pt idx="148">
                  <c:v>2.9999999999999361E-2</c:v>
                </c:pt>
                <c:pt idx="149">
                  <c:v>1.5000000000000568E-2</c:v>
                </c:pt>
                <c:pt idx="150">
                  <c:v>9.0000000000000746E-2</c:v>
                </c:pt>
                <c:pt idx="151">
                  <c:v>4.4999999999999929E-2</c:v>
                </c:pt>
                <c:pt idx="152">
                  <c:v>-0.10000000000000053</c:v>
                </c:pt>
                <c:pt idx="153">
                  <c:v>-8.4999999999999964E-2</c:v>
                </c:pt>
                <c:pt idx="154">
                  <c:v>-4.0000000000000036E-2</c:v>
                </c:pt>
                <c:pt idx="155">
                  <c:v>0.10250000000000004</c:v>
                </c:pt>
                <c:pt idx="156">
                  <c:v>0.17750000000000021</c:v>
                </c:pt>
                <c:pt idx="157">
                  <c:v>-5.5000000000000604E-2</c:v>
                </c:pt>
                <c:pt idx="158">
                  <c:v>-0.13999999999999968</c:v>
                </c:pt>
                <c:pt idx="159">
                  <c:v>-2.9999999999999361E-2</c:v>
                </c:pt>
                <c:pt idx="160">
                  <c:v>7.499999999999396E-3</c:v>
                </c:pt>
                <c:pt idx="161">
                  <c:v>-2.5000000000000355E-2</c:v>
                </c:pt>
                <c:pt idx="162">
                  <c:v>-2.9999999999999361E-2</c:v>
                </c:pt>
                <c:pt idx="163">
                  <c:v>5.2500000000000213E-2</c:v>
                </c:pt>
                <c:pt idx="164">
                  <c:v>6.9999999999999396E-2</c:v>
                </c:pt>
                <c:pt idx="165">
                  <c:v>-3.0000000000000249E-2</c:v>
                </c:pt>
                <c:pt idx="166">
                  <c:v>-8.4999999999999964E-2</c:v>
                </c:pt>
                <c:pt idx="167">
                  <c:v>-2.9999999999999361E-2</c:v>
                </c:pt>
                <c:pt idx="168">
                  <c:v>3.5000000000000142E-2</c:v>
                </c:pt>
                <c:pt idx="169">
                  <c:v>0.12999999999999901</c:v>
                </c:pt>
                <c:pt idx="170">
                  <c:v>0.10500000000000043</c:v>
                </c:pt>
                <c:pt idx="171">
                  <c:v>-0.11999999999999922</c:v>
                </c:pt>
                <c:pt idx="172">
                  <c:v>-0.14500000000000046</c:v>
                </c:pt>
                <c:pt idx="173">
                  <c:v>4.0000000000000036E-2</c:v>
                </c:pt>
                <c:pt idx="174">
                  <c:v>0.10500000000000043</c:v>
                </c:pt>
                <c:pt idx="175">
                  <c:v>9.9999999999997868E-3</c:v>
                </c:pt>
                <c:pt idx="176">
                  <c:v>-6.0000000000000497E-2</c:v>
                </c:pt>
                <c:pt idx="177">
                  <c:v>-5.0000000000000711E-2</c:v>
                </c:pt>
                <c:pt idx="178">
                  <c:v>-1.499999999999968E-2</c:v>
                </c:pt>
                <c:pt idx="179">
                  <c:v>1.0000000000000675E-2</c:v>
                </c:pt>
                <c:pt idx="180">
                  <c:v>2.9999999999999361E-2</c:v>
                </c:pt>
                <c:pt idx="181">
                  <c:v>2.0000000000000462E-2</c:v>
                </c:pt>
                <c:pt idx="182">
                  <c:v>-2.9999999999999361E-2</c:v>
                </c:pt>
                <c:pt idx="183">
                  <c:v>-2.7500000000000746E-2</c:v>
                </c:pt>
                <c:pt idx="184">
                  <c:v>4.0000000000000036E-2</c:v>
                </c:pt>
                <c:pt idx="185">
                  <c:v>6.5000000000000391E-2</c:v>
                </c:pt>
                <c:pt idx="186">
                  <c:v>-1.2500000000000178E-2</c:v>
                </c:pt>
                <c:pt idx="187">
                  <c:v>-3.2499999999999751E-2</c:v>
                </c:pt>
                <c:pt idx="188">
                  <c:v>6.25E-2</c:v>
                </c:pt>
                <c:pt idx="189">
                  <c:v>3.7499999999998757E-2</c:v>
                </c:pt>
                <c:pt idx="190">
                  <c:v>-0.10250000000000004</c:v>
                </c:pt>
                <c:pt idx="191">
                  <c:v>-5.9999999999998721E-2</c:v>
                </c:pt>
                <c:pt idx="192">
                  <c:v>3.2499999999999751E-2</c:v>
                </c:pt>
                <c:pt idx="193">
                  <c:v>7.499999999999396E-3</c:v>
                </c:pt>
                <c:pt idx="194">
                  <c:v>-1.9999999999999574E-2</c:v>
                </c:pt>
                <c:pt idx="195">
                  <c:v>-3.4999999999999254E-2</c:v>
                </c:pt>
                <c:pt idx="196">
                  <c:v>2.5000000000003908E-3</c:v>
                </c:pt>
                <c:pt idx="197">
                  <c:v>4.4999999999999041E-2</c:v>
                </c:pt>
                <c:pt idx="198">
                  <c:v>4.9999999999990052E-3</c:v>
                </c:pt>
                <c:pt idx="199">
                  <c:v>-7.499999999999396E-3</c:v>
                </c:pt>
                <c:pt idx="200">
                  <c:v>5.5000000000000604E-2</c:v>
                </c:pt>
                <c:pt idx="201">
                  <c:v>1.499999999999968E-2</c:v>
                </c:pt>
                <c:pt idx="202">
                  <c:v>-7.5000000000000178E-2</c:v>
                </c:pt>
                <c:pt idx="203">
                  <c:v>3.7499999999999645E-2</c:v>
                </c:pt>
                <c:pt idx="204">
                  <c:v>0.16749999999999954</c:v>
                </c:pt>
                <c:pt idx="205">
                  <c:v>5.0000000000016698E-3</c:v>
                </c:pt>
                <c:pt idx="206">
                  <c:v>-0.12999999999999901</c:v>
                </c:pt>
                <c:pt idx="207">
                  <c:v>-4.2500000000002203E-2</c:v>
                </c:pt>
                <c:pt idx="208">
                  <c:v>-9.9999999999997868E-3</c:v>
                </c:pt>
                <c:pt idx="209">
                  <c:v>3.0000000000001137E-2</c:v>
                </c:pt>
                <c:pt idx="210">
                  <c:v>3.9999999999999147E-2</c:v>
                </c:pt>
                <c:pt idx="211">
                  <c:v>-2.2500000000000853E-2</c:v>
                </c:pt>
                <c:pt idx="212">
                  <c:v>1.9999999999999574E-2</c:v>
                </c:pt>
                <c:pt idx="213">
                  <c:v>-4.9999999999990052E-3</c:v>
                </c:pt>
                <c:pt idx="214">
                  <c:v>-8.4999999999999076E-2</c:v>
                </c:pt>
                <c:pt idx="215">
                  <c:v>-3.9999999999999147E-2</c:v>
                </c:pt>
                <c:pt idx="216">
                  <c:v>5.7499999999999218E-2</c:v>
                </c:pt>
                <c:pt idx="217">
                  <c:v>8.2499999999997797E-2</c:v>
                </c:pt>
                <c:pt idx="218">
                  <c:v>2.500000000001279E-3</c:v>
                </c:pt>
                <c:pt idx="219">
                  <c:v>-8.2499999999997797E-2</c:v>
                </c:pt>
                <c:pt idx="220">
                  <c:v>-7.7500000000002345E-2</c:v>
                </c:pt>
                <c:pt idx="221">
                  <c:v>1.7499999999998295E-2</c:v>
                </c:pt>
                <c:pt idx="222">
                  <c:v>8.5000000000002629E-2</c:v>
                </c:pt>
                <c:pt idx="223">
                  <c:v>1.2500000000001066E-2</c:v>
                </c:pt>
                <c:pt idx="224">
                  <c:v>-1.5000000000002345E-2</c:v>
                </c:pt>
                <c:pt idx="225">
                  <c:v>1.9999999999999574E-2</c:v>
                </c:pt>
                <c:pt idx="226">
                  <c:v>-3.7499999999997868E-2</c:v>
                </c:pt>
                <c:pt idx="227">
                  <c:v>3.9999999999999147E-2</c:v>
                </c:pt>
                <c:pt idx="228">
                  <c:v>4.9999999999998934E-2</c:v>
                </c:pt>
                <c:pt idx="229">
                  <c:v>-0.11999999999999922</c:v>
                </c:pt>
                <c:pt idx="230">
                  <c:v>-3.7499999999999645E-2</c:v>
                </c:pt>
                <c:pt idx="231">
                  <c:v>6.4999999999999503E-2</c:v>
                </c:pt>
                <c:pt idx="232">
                  <c:v>-3.5000000000000142E-2</c:v>
                </c:pt>
                <c:pt idx="233">
                  <c:v>3.5000000000000142E-2</c:v>
                </c:pt>
                <c:pt idx="234">
                  <c:v>9.2499999999999361E-2</c:v>
                </c:pt>
                <c:pt idx="235">
                  <c:v>-6.4999999999999503E-2</c:v>
                </c:pt>
                <c:pt idx="236">
                  <c:v>9.0000000000001634E-2</c:v>
                </c:pt>
                <c:pt idx="237">
                  <c:v>0.16999999999999993</c:v>
                </c:pt>
                <c:pt idx="238">
                  <c:v>-0.16000000000000192</c:v>
                </c:pt>
                <c:pt idx="239">
                  <c:v>-0.17999999999999972</c:v>
                </c:pt>
                <c:pt idx="240">
                  <c:v>-1.7499999999998295E-2</c:v>
                </c:pt>
                <c:pt idx="241">
                  <c:v>4.7499999999999432E-2</c:v>
                </c:pt>
                <c:pt idx="242">
                  <c:v>6.4999999999997726E-2</c:v>
                </c:pt>
                <c:pt idx="243">
                  <c:v>-1.7500000000000071E-2</c:v>
                </c:pt>
                <c:pt idx="244">
                  <c:v>-5.7499999999997442E-2</c:v>
                </c:pt>
                <c:pt idx="245">
                  <c:v>-3.9999999999999147E-2</c:v>
                </c:pt>
                <c:pt idx="246">
                  <c:v>1.9999999999997797E-2</c:v>
                </c:pt>
                <c:pt idx="247">
                  <c:v>3.7499999999999645E-2</c:v>
                </c:pt>
                <c:pt idx="248">
                  <c:v>-9.9999999999980105E-3</c:v>
                </c:pt>
                <c:pt idx="249">
                  <c:v>-1.5000000000000568E-2</c:v>
                </c:pt>
                <c:pt idx="250">
                  <c:v>-2.500000000001279E-3</c:v>
                </c:pt>
                <c:pt idx="251">
                  <c:v>2.5000000000000355E-2</c:v>
                </c:pt>
                <c:pt idx="252">
                  <c:v>2.5000000000000355E-2</c:v>
                </c:pt>
                <c:pt idx="253">
                  <c:v>6.7500000000000782E-2</c:v>
                </c:pt>
                <c:pt idx="254">
                  <c:v>8.7500000000000355E-2</c:v>
                </c:pt>
                <c:pt idx="255">
                  <c:v>-3.0000000000001137E-2</c:v>
                </c:pt>
                <c:pt idx="256">
                  <c:v>-7.5000000000001066E-2</c:v>
                </c:pt>
                <c:pt idx="257">
                  <c:v>5.0000000000007816E-3</c:v>
                </c:pt>
                <c:pt idx="258">
                  <c:v>2.2500000000000853E-2</c:v>
                </c:pt>
                <c:pt idx="259">
                  <c:v>-6.5000000000001279E-2</c:v>
                </c:pt>
                <c:pt idx="260">
                  <c:v>-1.5000000000000568E-2</c:v>
                </c:pt>
                <c:pt idx="261">
                  <c:v>3.0000000000001137E-2</c:v>
                </c:pt>
                <c:pt idx="262">
                  <c:v>-7.4999999999985079E-3</c:v>
                </c:pt>
                <c:pt idx="263">
                  <c:v>-9.9999999999997868E-3</c:v>
                </c:pt>
                <c:pt idx="264">
                  <c:v>-7.2500000000001563E-2</c:v>
                </c:pt>
                <c:pt idx="265">
                  <c:v>4.7499999999999432E-2</c:v>
                </c:pt>
                <c:pt idx="266">
                  <c:v>0.17999999999999972</c:v>
                </c:pt>
                <c:pt idx="267">
                  <c:v>-5.0000000000007816E-3</c:v>
                </c:pt>
                <c:pt idx="268">
                  <c:v>-0.10499999999999865</c:v>
                </c:pt>
                <c:pt idx="269">
                  <c:v>-2.4999999999998579E-2</c:v>
                </c:pt>
                <c:pt idx="270">
                  <c:v>-4.4999999999999929E-2</c:v>
                </c:pt>
                <c:pt idx="271">
                  <c:v>-5.5000000000001492E-2</c:v>
                </c:pt>
                <c:pt idx="272">
                  <c:v>-5.0000000000007816E-3</c:v>
                </c:pt>
                <c:pt idx="273">
                  <c:v>3.0000000000001137E-2</c:v>
                </c:pt>
                <c:pt idx="274">
                  <c:v>9.2499999999999361E-2</c:v>
                </c:pt>
                <c:pt idx="275">
                  <c:v>5.4999999999999716E-2</c:v>
                </c:pt>
                <c:pt idx="276">
                  <c:v>7.5000000000020606E-3</c:v>
                </c:pt>
                <c:pt idx="277">
                  <c:v>-2.4999999999995026E-3</c:v>
                </c:pt>
                <c:pt idx="278">
                  <c:v>-6.2500000000001776E-2</c:v>
                </c:pt>
                <c:pt idx="279">
                  <c:v>-4.4999999999999929E-2</c:v>
                </c:pt>
                <c:pt idx="280">
                  <c:v>-6.4999999999999503E-2</c:v>
                </c:pt>
                <c:pt idx="281">
                  <c:v>-3.2500000000000639E-2</c:v>
                </c:pt>
                <c:pt idx="282">
                  <c:v>8.4999999999999076E-2</c:v>
                </c:pt>
                <c:pt idx="283">
                  <c:v>3.5000000000000142E-2</c:v>
                </c:pt>
                <c:pt idx="284">
                  <c:v>5.0000000000007816E-3</c:v>
                </c:pt>
                <c:pt idx="285">
                  <c:v>8.2499999999999574E-2</c:v>
                </c:pt>
                <c:pt idx="286">
                  <c:v>-1.4999999999998792E-2</c:v>
                </c:pt>
                <c:pt idx="287">
                  <c:v>-0.12249999999999872</c:v>
                </c:pt>
                <c:pt idx="288">
                  <c:v>9.9999999999980105E-3</c:v>
                </c:pt>
                <c:pt idx="289">
                  <c:v>7.4999999999999289E-2</c:v>
                </c:pt>
                <c:pt idx="290">
                  <c:v>-3.4999999999998366E-2</c:v>
                </c:pt>
                <c:pt idx="291">
                  <c:v>-1.7500000000000071E-2</c:v>
                </c:pt>
                <c:pt idx="292">
                  <c:v>8.4999999999999076E-2</c:v>
                </c:pt>
                <c:pt idx="293">
                  <c:v>0.11999999999999922</c:v>
                </c:pt>
                <c:pt idx="294">
                  <c:v>-1.4999999999998792E-2</c:v>
                </c:pt>
                <c:pt idx="295">
                  <c:v>-9.9999999999999645E-2</c:v>
                </c:pt>
                <c:pt idx="296">
                  <c:v>-1.5000000000002345E-2</c:v>
                </c:pt>
                <c:pt idx="297">
                  <c:v>-6.25E-2</c:v>
                </c:pt>
                <c:pt idx="298">
                  <c:v>-4.9999999999998934E-2</c:v>
                </c:pt>
                <c:pt idx="299">
                  <c:v>-4.9999999999990052E-3</c:v>
                </c:pt>
                <c:pt idx="300">
                  <c:v>-3.9999999999999147E-2</c:v>
                </c:pt>
                <c:pt idx="301">
                  <c:v>1.9999999999999574E-2</c:v>
                </c:pt>
                <c:pt idx="302">
                  <c:v>3.5000000000000142E-2</c:v>
                </c:pt>
                <c:pt idx="303">
                  <c:v>-3.7499999999999645E-2</c:v>
                </c:pt>
                <c:pt idx="304">
                  <c:v>9.9999999999980105E-3</c:v>
                </c:pt>
                <c:pt idx="305">
                  <c:v>5.2499999999998437E-2</c:v>
                </c:pt>
                <c:pt idx="306">
                  <c:v>-1.4999999999997016E-2</c:v>
                </c:pt>
                <c:pt idx="307">
                  <c:v>-1.2499999999999289E-2</c:v>
                </c:pt>
                <c:pt idx="308">
                  <c:v>4.4999999999998153E-2</c:v>
                </c:pt>
                <c:pt idx="309">
                  <c:v>4.0000000000000924E-2</c:v>
                </c:pt>
                <c:pt idx="310">
                  <c:v>-7.5000000000002842E-3</c:v>
                </c:pt>
                <c:pt idx="311">
                  <c:v>-2.7499999999999858E-2</c:v>
                </c:pt>
                <c:pt idx="312">
                  <c:v>-5.0000000000000711E-2</c:v>
                </c:pt>
                <c:pt idx="313">
                  <c:v>-1.7763568394002505E-15</c:v>
                </c:pt>
                <c:pt idx="314">
                  <c:v>4.00000000000027E-2</c:v>
                </c:pt>
                <c:pt idx="315">
                  <c:v>-7.4999999999985079E-3</c:v>
                </c:pt>
                <c:pt idx="316">
                  <c:v>-5.000000000002558E-3</c:v>
                </c:pt>
                <c:pt idx="317">
                  <c:v>3.9999999999999147E-2</c:v>
                </c:pt>
                <c:pt idx="318">
                  <c:v>0.13500000000000156</c:v>
                </c:pt>
                <c:pt idx="319">
                  <c:v>0.1225000000000005</c:v>
                </c:pt>
                <c:pt idx="320">
                  <c:v>-8.5000000000000853E-2</c:v>
                </c:pt>
                <c:pt idx="321">
                  <c:v>-0.11500000000000021</c:v>
                </c:pt>
                <c:pt idx="322">
                  <c:v>-1.7500000000000071E-2</c:v>
                </c:pt>
                <c:pt idx="323">
                  <c:v>-6.7500000000000782E-2</c:v>
                </c:pt>
                <c:pt idx="324">
                  <c:v>-4.9999999999998934E-2</c:v>
                </c:pt>
                <c:pt idx="325">
                  <c:v>1.7763568394002505E-15</c:v>
                </c:pt>
                <c:pt idx="326">
                  <c:v>2.4999999999998579E-2</c:v>
                </c:pt>
                <c:pt idx="327">
                  <c:v>0.21249999999999858</c:v>
                </c:pt>
                <c:pt idx="328">
                  <c:v>0.19750000000000156</c:v>
                </c:pt>
                <c:pt idx="329">
                  <c:v>-8.4999999999999076E-2</c:v>
                </c:pt>
                <c:pt idx="330">
                  <c:v>-0.16500000000000092</c:v>
                </c:pt>
                <c:pt idx="331">
                  <c:v>-8.7500000000000355E-2</c:v>
                </c:pt>
                <c:pt idx="332">
                  <c:v>-1.2500000000001066E-2</c:v>
                </c:pt>
                <c:pt idx="333">
                  <c:v>9.9999999999997868E-3</c:v>
                </c:pt>
                <c:pt idx="334">
                  <c:v>-1.9999999999997797E-2</c:v>
                </c:pt>
                <c:pt idx="335">
                  <c:v>9.9999999999997868E-3</c:v>
                </c:pt>
                <c:pt idx="336">
                  <c:v>9.9999999999997868E-2</c:v>
                </c:pt>
                <c:pt idx="337">
                  <c:v>8.7500000000000355E-2</c:v>
                </c:pt>
                <c:pt idx="338">
                  <c:v>8.7500000000002132E-2</c:v>
                </c:pt>
                <c:pt idx="339">
                  <c:v>7.5000000000001066E-2</c:v>
                </c:pt>
                <c:pt idx="340">
                  <c:v>-0.17000000000000171</c:v>
                </c:pt>
                <c:pt idx="341">
                  <c:v>-0.21250000000000213</c:v>
                </c:pt>
                <c:pt idx="342">
                  <c:v>2.500000000001279E-3</c:v>
                </c:pt>
                <c:pt idx="343">
                  <c:v>3.2500000000000639E-2</c:v>
                </c:pt>
                <c:pt idx="344">
                  <c:v>-2.2500000000000853E-2</c:v>
                </c:pt>
                <c:pt idx="345">
                  <c:v>7.5000000000020606E-3</c:v>
                </c:pt>
                <c:pt idx="346">
                  <c:v>0</c:v>
                </c:pt>
                <c:pt idx="347">
                  <c:v>1.2499999999997513E-2</c:v>
                </c:pt>
                <c:pt idx="348">
                  <c:v>9.9999999999997868E-3</c:v>
                </c:pt>
                <c:pt idx="349">
                  <c:v>1.0000000000001563E-2</c:v>
                </c:pt>
                <c:pt idx="350">
                  <c:v>4.7500000000001208E-2</c:v>
                </c:pt>
                <c:pt idx="351">
                  <c:v>-8.7500000000002132E-2</c:v>
                </c:pt>
                <c:pt idx="352">
                  <c:v>-3.7500000000001421E-2</c:v>
                </c:pt>
                <c:pt idx="353">
                  <c:v>0.11250000000000249</c:v>
                </c:pt>
                <c:pt idx="354">
                  <c:v>2.2500000000000853E-2</c:v>
                </c:pt>
                <c:pt idx="355">
                  <c:v>-5.0000000000000711E-2</c:v>
                </c:pt>
                <c:pt idx="356">
                  <c:v>-1.9999999999999574E-2</c:v>
                </c:pt>
                <c:pt idx="357">
                  <c:v>3.9999999999999147E-2</c:v>
                </c:pt>
                <c:pt idx="358">
                  <c:v>-2.000000000000135E-2</c:v>
                </c:pt>
                <c:pt idx="359">
                  <c:v>-2.5000000000000355E-2</c:v>
                </c:pt>
                <c:pt idx="360">
                  <c:v>4.5000000000001705E-2</c:v>
                </c:pt>
                <c:pt idx="361">
                  <c:v>-1.9999999999997797E-2</c:v>
                </c:pt>
                <c:pt idx="362">
                  <c:v>-6.5000000000001279E-2</c:v>
                </c:pt>
                <c:pt idx="363">
                  <c:v>-4.2500000000002203E-2</c:v>
                </c:pt>
                <c:pt idx="364">
                  <c:v>-5.0000000000007816E-3</c:v>
                </c:pt>
                <c:pt idx="365">
                  <c:v>-7.4999999999985079E-3</c:v>
                </c:pt>
                <c:pt idx="366">
                  <c:v>1.5000000000002345E-2</c:v>
                </c:pt>
                <c:pt idx="367">
                  <c:v>2.7499999999998082E-2</c:v>
                </c:pt>
                <c:pt idx="368">
                  <c:v>-1.0000000000001563E-2</c:v>
                </c:pt>
                <c:pt idx="369">
                  <c:v>3.0000000000002913E-2</c:v>
                </c:pt>
                <c:pt idx="370">
                  <c:v>2.5000000000000355E-2</c:v>
                </c:pt>
                <c:pt idx="371">
                  <c:v>-5.250000000000199E-2</c:v>
                </c:pt>
                <c:pt idx="372">
                  <c:v>-5.4999999999999716E-2</c:v>
                </c:pt>
                <c:pt idx="373">
                  <c:v>6.4999999999999503E-2</c:v>
                </c:pt>
                <c:pt idx="374">
                  <c:v>5.2499999999998437E-2</c:v>
                </c:pt>
                <c:pt idx="375">
                  <c:v>-0.10249999999999915</c:v>
                </c:pt>
                <c:pt idx="376">
                  <c:v>-9.9999999999980105E-3</c:v>
                </c:pt>
                <c:pt idx="377">
                  <c:v>9.2500000000001137E-2</c:v>
                </c:pt>
                <c:pt idx="378">
                  <c:v>-7.5000000000020606E-3</c:v>
                </c:pt>
                <c:pt idx="379">
                  <c:v>-1.0000000000001563E-2</c:v>
                </c:pt>
                <c:pt idx="380">
                  <c:v>4.00000000000027E-2</c:v>
                </c:pt>
                <c:pt idx="381">
                  <c:v>1.5000000000000568E-2</c:v>
                </c:pt>
                <c:pt idx="382">
                  <c:v>-3.0000000000001137E-2</c:v>
                </c:pt>
                <c:pt idx="383">
                  <c:v>-9.9999999999997868E-3</c:v>
                </c:pt>
                <c:pt idx="384">
                  <c:v>4.9999999999998934E-2</c:v>
                </c:pt>
                <c:pt idx="385">
                  <c:v>-1.2500000000001066E-2</c:v>
                </c:pt>
                <c:pt idx="386">
                  <c:v>7.5000000000002842E-3</c:v>
                </c:pt>
                <c:pt idx="387">
                  <c:v>4.2500000000000426E-2</c:v>
                </c:pt>
                <c:pt idx="388">
                  <c:v>-8.7499999999998579E-2</c:v>
                </c:pt>
                <c:pt idx="389">
                  <c:v>-7.2499999999999787E-2</c:v>
                </c:pt>
                <c:pt idx="390">
                  <c:v>-1.0000000000001563E-2</c:v>
                </c:pt>
                <c:pt idx="391">
                  <c:v>2.7499999999999858E-2</c:v>
                </c:pt>
                <c:pt idx="392">
                  <c:v>2.7500000000001634E-2</c:v>
                </c:pt>
                <c:pt idx="393">
                  <c:v>7.5000000000001066E-2</c:v>
                </c:pt>
                <c:pt idx="394">
                  <c:v>0.33249999999999957</c:v>
                </c:pt>
                <c:pt idx="395">
                  <c:v>0.13999999999999702</c:v>
                </c:pt>
                <c:pt idx="396">
                  <c:v>-0.31500000000000128</c:v>
                </c:pt>
                <c:pt idx="397">
                  <c:v>-0.23499999999999588</c:v>
                </c:pt>
                <c:pt idx="398">
                  <c:v>-7.5000000000002842E-3</c:v>
                </c:pt>
                <c:pt idx="399">
                  <c:v>4.2499999999996874E-2</c:v>
                </c:pt>
                <c:pt idx="400">
                  <c:v>2.5000000000002132E-2</c:v>
                </c:pt>
                <c:pt idx="401">
                  <c:v>-4.9999999999990052E-3</c:v>
                </c:pt>
                <c:pt idx="402">
                  <c:v>-3.7500000000001421E-2</c:v>
                </c:pt>
                <c:pt idx="403">
                  <c:v>-5.9999999999998721E-2</c:v>
                </c:pt>
                <c:pt idx="404">
                  <c:v>4.9999999999990052E-3</c:v>
                </c:pt>
                <c:pt idx="405">
                  <c:v>5.7499999999997442E-2</c:v>
                </c:pt>
                <c:pt idx="406">
                  <c:v>1.5000000000000568E-2</c:v>
                </c:pt>
                <c:pt idx="407">
                  <c:v>-3.7499999999997868E-2</c:v>
                </c:pt>
                <c:pt idx="408">
                  <c:v>3.5527136788005009E-15</c:v>
                </c:pt>
                <c:pt idx="409">
                  <c:v>3.2499999999998863E-2</c:v>
                </c:pt>
                <c:pt idx="410">
                  <c:v>-3.7500000000004974E-2</c:v>
                </c:pt>
                <c:pt idx="411">
                  <c:v>1.2500000000002842E-2</c:v>
                </c:pt>
                <c:pt idx="412">
                  <c:v>6.0000000000002274E-2</c:v>
                </c:pt>
                <c:pt idx="413">
                  <c:v>-8.2500000000003126E-2</c:v>
                </c:pt>
                <c:pt idx="414">
                  <c:v>-8.2499999999999574E-2</c:v>
                </c:pt>
                <c:pt idx="415">
                  <c:v>7.4999999999999289E-2</c:v>
                </c:pt>
                <c:pt idx="416">
                  <c:v>7.0000000000000284E-2</c:v>
                </c:pt>
                <c:pt idx="417">
                  <c:v>-1.9999999999999574E-2</c:v>
                </c:pt>
                <c:pt idx="418">
                  <c:v>8.2499999999999574E-2</c:v>
                </c:pt>
                <c:pt idx="419">
                  <c:v>0.16000000000000369</c:v>
                </c:pt>
                <c:pt idx="420">
                  <c:v>-5.000000000002558E-3</c:v>
                </c:pt>
                <c:pt idx="421">
                  <c:v>-0.14750000000000441</c:v>
                </c:pt>
                <c:pt idx="422">
                  <c:v>-2.4999999999977263E-3</c:v>
                </c:pt>
                <c:pt idx="423">
                  <c:v>7.2500000000001563E-2</c:v>
                </c:pt>
                <c:pt idx="424">
                  <c:v>-7.7500000000000568E-2</c:v>
                </c:pt>
                <c:pt idx="425">
                  <c:v>-8.9999999999999858E-2</c:v>
                </c:pt>
                <c:pt idx="426">
                  <c:v>-1.4999999999997016E-2</c:v>
                </c:pt>
                <c:pt idx="427">
                  <c:v>9.2500000000001137E-2</c:v>
                </c:pt>
                <c:pt idx="428">
                  <c:v>7.7499999999997016E-2</c:v>
                </c:pt>
                <c:pt idx="429">
                  <c:v>-8.7500000000002132E-2</c:v>
                </c:pt>
                <c:pt idx="430">
                  <c:v>-0.12250000000000227</c:v>
                </c:pt>
                <c:pt idx="431">
                  <c:v>-2.9999999999997584E-2</c:v>
                </c:pt>
                <c:pt idx="432">
                  <c:v>3.2500000000005969E-2</c:v>
                </c:pt>
                <c:pt idx="433">
                  <c:v>4.9999999999997158E-2</c:v>
                </c:pt>
                <c:pt idx="434">
                  <c:v>2.2499999999993747E-2</c:v>
                </c:pt>
                <c:pt idx="435">
                  <c:v>3.7500000000001421E-2</c:v>
                </c:pt>
                <c:pt idx="436">
                  <c:v>4.2500000000003979E-2</c:v>
                </c:pt>
                <c:pt idx="437">
                  <c:v>-0.11749999999999972</c:v>
                </c:pt>
                <c:pt idx="438">
                  <c:v>-3.9999999999999147E-2</c:v>
                </c:pt>
                <c:pt idx="439">
                  <c:v>0.16250000000000142</c:v>
                </c:pt>
                <c:pt idx="440">
                  <c:v>6.2499999999996447E-2</c:v>
                </c:pt>
                <c:pt idx="441">
                  <c:v>-4.5000000000001705E-2</c:v>
                </c:pt>
                <c:pt idx="442">
                  <c:v>-9.9999999999980105E-3</c:v>
                </c:pt>
                <c:pt idx="443">
                  <c:v>-2.5000000000002132E-2</c:v>
                </c:pt>
                <c:pt idx="444">
                  <c:v>-2.4999999999998579E-2</c:v>
                </c:pt>
                <c:pt idx="445">
                  <c:v>-1.7499999999998295E-2</c:v>
                </c:pt>
                <c:pt idx="446">
                  <c:v>-8.7500000000002132E-2</c:v>
                </c:pt>
                <c:pt idx="447">
                  <c:v>-3.4999999999996589E-2</c:v>
                </c:pt>
                <c:pt idx="448">
                  <c:v>7.4999999999999289E-2</c:v>
                </c:pt>
                <c:pt idx="449">
                  <c:v>6.2499999999996447E-2</c:v>
                </c:pt>
                <c:pt idx="450">
                  <c:v>5.000000000002558E-3</c:v>
                </c:pt>
                <c:pt idx="451">
                  <c:v>0</c:v>
                </c:pt>
                <c:pt idx="452">
                  <c:v>4.7499999999995879E-2</c:v>
                </c:pt>
                <c:pt idx="453">
                  <c:v>0.16250000000000142</c:v>
                </c:pt>
                <c:pt idx="454">
                  <c:v>9.7500000000003695E-2</c:v>
                </c:pt>
                <c:pt idx="455">
                  <c:v>-0.20500000000000185</c:v>
                </c:pt>
                <c:pt idx="456">
                  <c:v>-0.21000000000000085</c:v>
                </c:pt>
                <c:pt idx="457">
                  <c:v>-1.5000000000000568E-2</c:v>
                </c:pt>
                <c:pt idx="458">
                  <c:v>8.9999999999999858E-2</c:v>
                </c:pt>
                <c:pt idx="459">
                  <c:v>7.7500000000004121E-2</c:v>
                </c:pt>
                <c:pt idx="460">
                  <c:v>-7.7500000000000568E-2</c:v>
                </c:pt>
                <c:pt idx="461">
                  <c:v>-0.11500000000000554</c:v>
                </c:pt>
                <c:pt idx="462">
                  <c:v>6.25E-2</c:v>
                </c:pt>
                <c:pt idx="463">
                  <c:v>9.0000000000003411E-2</c:v>
                </c:pt>
                <c:pt idx="464">
                  <c:v>-5.4999999999999716E-2</c:v>
                </c:pt>
                <c:pt idx="465">
                  <c:v>7.2500000000001563E-2</c:v>
                </c:pt>
                <c:pt idx="466">
                  <c:v>8.7500000000002132E-2</c:v>
                </c:pt>
                <c:pt idx="467">
                  <c:v>-6.0000000000002274E-2</c:v>
                </c:pt>
                <c:pt idx="468">
                  <c:v>0.61749999999999616</c:v>
                </c:pt>
                <c:pt idx="469">
                  <c:v>0.625</c:v>
                </c:pt>
                <c:pt idx="470">
                  <c:v>-0.63499999999999801</c:v>
                </c:pt>
                <c:pt idx="471">
                  <c:v>-0.58500000000000085</c:v>
                </c:pt>
                <c:pt idx="472">
                  <c:v>5.000000000002558E-3</c:v>
                </c:pt>
                <c:pt idx="473">
                  <c:v>-9.9999999999997868E-2</c:v>
                </c:pt>
                <c:pt idx="474">
                  <c:v>-4.00000000000027E-2</c:v>
                </c:pt>
                <c:pt idx="475">
                  <c:v>1.5000000000000568E-2</c:v>
                </c:pt>
                <c:pt idx="476">
                  <c:v>-3.9999999999999147E-2</c:v>
                </c:pt>
                <c:pt idx="477">
                  <c:v>0.15999999999999659</c:v>
                </c:pt>
                <c:pt idx="478">
                  <c:v>0.16499999999999915</c:v>
                </c:pt>
                <c:pt idx="479">
                  <c:v>-0.16749999999999687</c:v>
                </c:pt>
                <c:pt idx="480">
                  <c:v>-0.12250000000000227</c:v>
                </c:pt>
                <c:pt idx="481">
                  <c:v>5.4999999999996163E-2</c:v>
                </c:pt>
                <c:pt idx="482">
                  <c:v>7.0000000000003837E-2</c:v>
                </c:pt>
                <c:pt idx="483">
                  <c:v>0.20250000000000412</c:v>
                </c:pt>
                <c:pt idx="484">
                  <c:v>8.2499999999999574E-2</c:v>
                </c:pt>
                <c:pt idx="485">
                  <c:v>-0.31000000000000227</c:v>
                </c:pt>
                <c:pt idx="486">
                  <c:v>-0.20500000000000185</c:v>
                </c:pt>
                <c:pt idx="487">
                  <c:v>5.250000000000199E-2</c:v>
                </c:pt>
                <c:pt idx="488">
                  <c:v>1.5000000000000568E-2</c:v>
                </c:pt>
                <c:pt idx="489">
                  <c:v>0.14999999999999858</c:v>
                </c:pt>
                <c:pt idx="490">
                  <c:v>0.41499999999999915</c:v>
                </c:pt>
                <c:pt idx="491">
                  <c:v>7.9999999999998295E-2</c:v>
                </c:pt>
                <c:pt idx="492">
                  <c:v>-0.40249999999999631</c:v>
                </c:pt>
                <c:pt idx="493">
                  <c:v>-0.24749999999999517</c:v>
                </c:pt>
                <c:pt idx="494">
                  <c:v>-5.000000000002558E-3</c:v>
                </c:pt>
                <c:pt idx="495">
                  <c:v>0.17999999999999616</c:v>
                </c:pt>
                <c:pt idx="496">
                  <c:v>0.26749999999999829</c:v>
                </c:pt>
                <c:pt idx="497">
                  <c:v>0.13749999999999929</c:v>
                </c:pt>
                <c:pt idx="498">
                  <c:v>-5.2499999999998437E-2</c:v>
                </c:pt>
                <c:pt idx="499">
                  <c:v>-0.24749999999999872</c:v>
                </c:pt>
                <c:pt idx="500">
                  <c:v>-0.18499999999999872</c:v>
                </c:pt>
                <c:pt idx="501">
                  <c:v>-2.9999999999997584E-2</c:v>
                </c:pt>
                <c:pt idx="502">
                  <c:v>-5.250000000000199E-2</c:v>
                </c:pt>
                <c:pt idx="503">
                  <c:v>-5.250000000000199E-2</c:v>
                </c:pt>
                <c:pt idx="504">
                  <c:v>0.17750000000000199</c:v>
                </c:pt>
                <c:pt idx="505">
                  <c:v>0.26499999999999702</c:v>
                </c:pt>
                <c:pt idx="506">
                  <c:v>-4.5000000000001705E-2</c:v>
                </c:pt>
                <c:pt idx="507">
                  <c:v>-0.23999999999999488</c:v>
                </c:pt>
                <c:pt idx="508">
                  <c:v>-5.7500000000000995E-2</c:v>
                </c:pt>
                <c:pt idx="509">
                  <c:v>0.11999999999999744</c:v>
                </c:pt>
                <c:pt idx="510">
                  <c:v>-1.2499999999999289E-2</c:v>
                </c:pt>
                <c:pt idx="511">
                  <c:v>0.10749999999999815</c:v>
                </c:pt>
                <c:pt idx="512">
                  <c:v>0.23500000000000298</c:v>
                </c:pt>
                <c:pt idx="513">
                  <c:v>-0.17499999999999716</c:v>
                </c:pt>
                <c:pt idx="514">
                  <c:v>-0.30000000000000426</c:v>
                </c:pt>
                <c:pt idx="515">
                  <c:v>-7.4999999999999289E-2</c:v>
                </c:pt>
                <c:pt idx="516">
                  <c:v>0.17000000000000526</c:v>
                </c:pt>
                <c:pt idx="517">
                  <c:v>0.47999999999999687</c:v>
                </c:pt>
                <c:pt idx="518">
                  <c:v>0.13749999999999574</c:v>
                </c:pt>
                <c:pt idx="519">
                  <c:v>-0.24249999999999616</c:v>
                </c:pt>
                <c:pt idx="520">
                  <c:v>-9.9999999999980105E-3</c:v>
                </c:pt>
                <c:pt idx="521">
                  <c:v>-0.19500000000000384</c:v>
                </c:pt>
                <c:pt idx="522">
                  <c:v>-0.27000000000000313</c:v>
                </c:pt>
                <c:pt idx="523">
                  <c:v>0.46250000000000213</c:v>
                </c:pt>
                <c:pt idx="524">
                  <c:v>0.63250000000000384</c:v>
                </c:pt>
                <c:pt idx="525">
                  <c:v>-0.30499999999999972</c:v>
                </c:pt>
                <c:pt idx="526">
                  <c:v>-0.60500000000000043</c:v>
                </c:pt>
                <c:pt idx="527">
                  <c:v>-0.15750000000000242</c:v>
                </c:pt>
                <c:pt idx="528">
                  <c:v>0.31249999999999645</c:v>
                </c:pt>
                <c:pt idx="529">
                  <c:v>0.55500000000000327</c:v>
                </c:pt>
                <c:pt idx="530">
                  <c:v>-0.14999999999999503</c:v>
                </c:pt>
                <c:pt idx="531">
                  <c:v>-0.55500000000000327</c:v>
                </c:pt>
                <c:pt idx="532">
                  <c:v>-0.15000000000000568</c:v>
                </c:pt>
                <c:pt idx="533">
                  <c:v>0.13000000000000256</c:v>
                </c:pt>
                <c:pt idx="534">
                  <c:v>0.21750000000000469</c:v>
                </c:pt>
                <c:pt idx="535">
                  <c:v>1.7499999999998295E-2</c:v>
                </c:pt>
                <c:pt idx="536">
                  <c:v>0.17749999999999844</c:v>
                </c:pt>
                <c:pt idx="537">
                  <c:v>0.25500000000000256</c:v>
                </c:pt>
                <c:pt idx="538">
                  <c:v>-0.37249999999999872</c:v>
                </c:pt>
                <c:pt idx="539">
                  <c:v>-0.35750000000000171</c:v>
                </c:pt>
                <c:pt idx="540">
                  <c:v>0.10499999999999687</c:v>
                </c:pt>
                <c:pt idx="541">
                  <c:v>0.14000000000000057</c:v>
                </c:pt>
                <c:pt idx="542">
                  <c:v>-7.249999999999801E-2</c:v>
                </c:pt>
                <c:pt idx="543">
                  <c:v>-5.0000000000000711E-2</c:v>
                </c:pt>
                <c:pt idx="544">
                  <c:v>-4.9999999999990052E-3</c:v>
                </c:pt>
                <c:pt idx="545">
                  <c:v>-9.4999999999998863E-2</c:v>
                </c:pt>
                <c:pt idx="546">
                  <c:v>4.2499999999996874E-2</c:v>
                </c:pt>
                <c:pt idx="547">
                  <c:v>2.4999999999977263E-3</c:v>
                </c:pt>
                <c:pt idx="548">
                  <c:v>0.16000000000000369</c:v>
                </c:pt>
                <c:pt idx="549">
                  <c:v>0.43500000000000227</c:v>
                </c:pt>
                <c:pt idx="550">
                  <c:v>0.15999999999999659</c:v>
                </c:pt>
                <c:pt idx="551">
                  <c:v>-0.24000000000000199</c:v>
                </c:pt>
                <c:pt idx="552">
                  <c:v>-0.47249999999999659</c:v>
                </c:pt>
                <c:pt idx="553">
                  <c:v>0</c:v>
                </c:pt>
                <c:pt idx="554">
                  <c:v>0.53999999999999915</c:v>
                </c:pt>
                <c:pt idx="555">
                  <c:v>0.13500000000000156</c:v>
                </c:pt>
                <c:pt idx="556">
                  <c:v>-8.0000000000001847E-2</c:v>
                </c:pt>
                <c:pt idx="557">
                  <c:v>0.29250000000000043</c:v>
                </c:pt>
                <c:pt idx="558">
                  <c:v>4.5000000000001705E-2</c:v>
                </c:pt>
                <c:pt idx="559">
                  <c:v>-0.39250000000000185</c:v>
                </c:pt>
                <c:pt idx="560">
                  <c:v>-0.33000000000000185</c:v>
                </c:pt>
                <c:pt idx="561">
                  <c:v>-0.3125</c:v>
                </c:pt>
                <c:pt idx="562">
                  <c:v>1.8900000000000006</c:v>
                </c:pt>
                <c:pt idx="563">
                  <c:v>2.105000000000004</c:v>
                </c:pt>
                <c:pt idx="564">
                  <c:v>-1.8874999999999957</c:v>
                </c:pt>
                <c:pt idx="565">
                  <c:v>-0.82500000000000284</c:v>
                </c:pt>
                <c:pt idx="566">
                  <c:v>0.97999999999998977</c:v>
                </c:pt>
                <c:pt idx="567">
                  <c:v>-0.69500000000000028</c:v>
                </c:pt>
                <c:pt idx="568">
                  <c:v>8.2500000000010232E-2</c:v>
                </c:pt>
                <c:pt idx="569">
                  <c:v>0.22499999999999432</c:v>
                </c:pt>
                <c:pt idx="570">
                  <c:v>-0.68000000000000682</c:v>
                </c:pt>
                <c:pt idx="571">
                  <c:v>0.52750000000001052</c:v>
                </c:pt>
                <c:pt idx="572">
                  <c:v>1.2950000000000088</c:v>
                </c:pt>
                <c:pt idx="573">
                  <c:v>0.53999999999999204</c:v>
                </c:pt>
                <c:pt idx="574">
                  <c:v>1.5049999999999883</c:v>
                </c:pt>
                <c:pt idx="575">
                  <c:v>2.0650000000000048</c:v>
                </c:pt>
                <c:pt idx="576">
                  <c:v>0.69250000000000966</c:v>
                </c:pt>
                <c:pt idx="577">
                  <c:v>-0.14999999999999858</c:v>
                </c:pt>
                <c:pt idx="578">
                  <c:v>0.63749999999999574</c:v>
                </c:pt>
                <c:pt idx="579">
                  <c:v>0.54249999999999687</c:v>
                </c:pt>
                <c:pt idx="580">
                  <c:v>0</c:v>
                </c:pt>
                <c:pt idx="58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1C-4C1E-9EAF-C2CE9BD77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'Los Encuentros Structure Volume'!$R$12</c:f>
          <c:strCache>
            <c:ptCount val="1"/>
            <c:pt idx="0">
              <c:v>Univariate plot of LE Polity</c:v>
            </c:pt>
          </c:strCache>
        </c:strRef>
      </c:tx>
      <c:layout>
        <c:manualLayout>
          <c:xMode val="edge"/>
          <c:yMode val="edge"/>
          <c:x val="0.20505033026704125"/>
          <c:y val="4.166671186829013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'Los Encuentros Structure Volume'!$B$3</c:f>
              <c:strCache>
                <c:ptCount val="1"/>
                <c:pt idx="0">
                  <c:v>Metric HG area (m^2)</c:v>
                </c:pt>
              </c:strCache>
            </c:strRef>
          </c:tx>
          <c:spPr>
            <a:ln w="31750" cap="rnd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'Los Encuentros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</c:numCache>
            </c:numRef>
          </c:xVal>
          <c:yVal>
            <c:numRef>
              <c:f>'Los Encuentros Structure Volume'!$B$4:$B$100000</c:f>
              <c:numCache>
                <c:formatCode>General</c:formatCode>
                <c:ptCount val="99997"/>
                <c:pt idx="0">
                  <c:v>3.4</c:v>
                </c:pt>
                <c:pt idx="1">
                  <c:v>3.4</c:v>
                </c:pt>
                <c:pt idx="2">
                  <c:v>4.1399999999999997</c:v>
                </c:pt>
                <c:pt idx="3">
                  <c:v>4.2</c:v>
                </c:pt>
                <c:pt idx="4">
                  <c:v>4.8</c:v>
                </c:pt>
                <c:pt idx="5">
                  <c:v>5.5</c:v>
                </c:pt>
                <c:pt idx="6">
                  <c:v>5.52</c:v>
                </c:pt>
                <c:pt idx="7">
                  <c:v>5.52</c:v>
                </c:pt>
                <c:pt idx="8">
                  <c:v>5.67</c:v>
                </c:pt>
                <c:pt idx="9">
                  <c:v>5.7</c:v>
                </c:pt>
                <c:pt idx="10">
                  <c:v>5.98</c:v>
                </c:pt>
                <c:pt idx="11">
                  <c:v>6</c:v>
                </c:pt>
                <c:pt idx="12">
                  <c:v>6.21</c:v>
                </c:pt>
                <c:pt idx="13">
                  <c:v>6.25</c:v>
                </c:pt>
                <c:pt idx="14">
                  <c:v>6.72</c:v>
                </c:pt>
                <c:pt idx="15">
                  <c:v>6.96</c:v>
                </c:pt>
                <c:pt idx="16">
                  <c:v>7</c:v>
                </c:pt>
                <c:pt idx="17">
                  <c:v>7.02</c:v>
                </c:pt>
                <c:pt idx="18">
                  <c:v>7.48</c:v>
                </c:pt>
                <c:pt idx="19">
                  <c:v>7.5</c:v>
                </c:pt>
                <c:pt idx="20">
                  <c:v>7.82</c:v>
                </c:pt>
                <c:pt idx="21">
                  <c:v>7.83</c:v>
                </c:pt>
                <c:pt idx="22">
                  <c:v>8.16</c:v>
                </c:pt>
                <c:pt idx="23">
                  <c:v>8.32</c:v>
                </c:pt>
                <c:pt idx="24">
                  <c:v>8.4</c:v>
                </c:pt>
                <c:pt idx="25">
                  <c:v>8.4</c:v>
                </c:pt>
                <c:pt idx="26">
                  <c:v>8.91</c:v>
                </c:pt>
                <c:pt idx="27">
                  <c:v>9</c:v>
                </c:pt>
                <c:pt idx="28">
                  <c:v>9.18</c:v>
                </c:pt>
                <c:pt idx="29">
                  <c:v>9.36</c:v>
                </c:pt>
                <c:pt idx="30">
                  <c:v>9.4499999999999993</c:v>
                </c:pt>
                <c:pt idx="31">
                  <c:v>9.57</c:v>
                </c:pt>
                <c:pt idx="32">
                  <c:v>9.9</c:v>
                </c:pt>
                <c:pt idx="33">
                  <c:v>10.08</c:v>
                </c:pt>
                <c:pt idx="34">
                  <c:v>10.199999999999999</c:v>
                </c:pt>
                <c:pt idx="35">
                  <c:v>10.24</c:v>
                </c:pt>
                <c:pt idx="36">
                  <c:v>10.44</c:v>
                </c:pt>
                <c:pt idx="37">
                  <c:v>10.88</c:v>
                </c:pt>
                <c:pt idx="38">
                  <c:v>10.98</c:v>
                </c:pt>
                <c:pt idx="39">
                  <c:v>11.2</c:v>
                </c:pt>
                <c:pt idx="40">
                  <c:v>11.2</c:v>
                </c:pt>
                <c:pt idx="41">
                  <c:v>11.2</c:v>
                </c:pt>
                <c:pt idx="42">
                  <c:v>11.22</c:v>
                </c:pt>
                <c:pt idx="43">
                  <c:v>11.4</c:v>
                </c:pt>
                <c:pt idx="44">
                  <c:v>11.4</c:v>
                </c:pt>
                <c:pt idx="45">
                  <c:v>11.4</c:v>
                </c:pt>
                <c:pt idx="46">
                  <c:v>11.48</c:v>
                </c:pt>
                <c:pt idx="47">
                  <c:v>11.55</c:v>
                </c:pt>
                <c:pt idx="48">
                  <c:v>11.6</c:v>
                </c:pt>
                <c:pt idx="49">
                  <c:v>11.88</c:v>
                </c:pt>
                <c:pt idx="50">
                  <c:v>11.88</c:v>
                </c:pt>
                <c:pt idx="51">
                  <c:v>12</c:v>
                </c:pt>
                <c:pt idx="52">
                  <c:v>12.21</c:v>
                </c:pt>
                <c:pt idx="53">
                  <c:v>12.9</c:v>
                </c:pt>
                <c:pt idx="54">
                  <c:v>12.92</c:v>
                </c:pt>
                <c:pt idx="55">
                  <c:v>12.95</c:v>
                </c:pt>
                <c:pt idx="56">
                  <c:v>12.96</c:v>
                </c:pt>
                <c:pt idx="57">
                  <c:v>13.05</c:v>
                </c:pt>
                <c:pt idx="58">
                  <c:v>13.2</c:v>
                </c:pt>
                <c:pt idx="59">
                  <c:v>13.26</c:v>
                </c:pt>
                <c:pt idx="60">
                  <c:v>13.26</c:v>
                </c:pt>
                <c:pt idx="61">
                  <c:v>13.3</c:v>
                </c:pt>
                <c:pt idx="62">
                  <c:v>13.3</c:v>
                </c:pt>
                <c:pt idx="63">
                  <c:v>13.44</c:v>
                </c:pt>
                <c:pt idx="64">
                  <c:v>13.6</c:v>
                </c:pt>
                <c:pt idx="65">
                  <c:v>13.64</c:v>
                </c:pt>
                <c:pt idx="66">
                  <c:v>13.95</c:v>
                </c:pt>
                <c:pt idx="67">
                  <c:v>14.04</c:v>
                </c:pt>
                <c:pt idx="68">
                  <c:v>14.04</c:v>
                </c:pt>
                <c:pt idx="69">
                  <c:v>14.06</c:v>
                </c:pt>
                <c:pt idx="70">
                  <c:v>14.28</c:v>
                </c:pt>
                <c:pt idx="71">
                  <c:v>14.28</c:v>
                </c:pt>
                <c:pt idx="72">
                  <c:v>14.7</c:v>
                </c:pt>
                <c:pt idx="73">
                  <c:v>14.8</c:v>
                </c:pt>
                <c:pt idx="74">
                  <c:v>15.18</c:v>
                </c:pt>
                <c:pt idx="75">
                  <c:v>15.2</c:v>
                </c:pt>
                <c:pt idx="76">
                  <c:v>15.2</c:v>
                </c:pt>
                <c:pt idx="77">
                  <c:v>15.58</c:v>
                </c:pt>
                <c:pt idx="78">
                  <c:v>15.62</c:v>
                </c:pt>
                <c:pt idx="79">
                  <c:v>16</c:v>
                </c:pt>
                <c:pt idx="80">
                  <c:v>16.2</c:v>
                </c:pt>
                <c:pt idx="81">
                  <c:v>16.34</c:v>
                </c:pt>
                <c:pt idx="82">
                  <c:v>16.649999999999999</c:v>
                </c:pt>
                <c:pt idx="83">
                  <c:v>16.66</c:v>
                </c:pt>
                <c:pt idx="84">
                  <c:v>16.96</c:v>
                </c:pt>
                <c:pt idx="85">
                  <c:v>17</c:v>
                </c:pt>
                <c:pt idx="86">
                  <c:v>17.100000000000001</c:v>
                </c:pt>
                <c:pt idx="87">
                  <c:v>17.100000000000001</c:v>
                </c:pt>
                <c:pt idx="88">
                  <c:v>17.100000000000001</c:v>
                </c:pt>
                <c:pt idx="89">
                  <c:v>17.28</c:v>
                </c:pt>
                <c:pt idx="90">
                  <c:v>17.86</c:v>
                </c:pt>
                <c:pt idx="91">
                  <c:v>18</c:v>
                </c:pt>
                <c:pt idx="92">
                  <c:v>18.05</c:v>
                </c:pt>
                <c:pt idx="93">
                  <c:v>18.059999999999999</c:v>
                </c:pt>
                <c:pt idx="94">
                  <c:v>18.239999999999998</c:v>
                </c:pt>
                <c:pt idx="95">
                  <c:v>18.29</c:v>
                </c:pt>
                <c:pt idx="96">
                  <c:v>18.36</c:v>
                </c:pt>
                <c:pt idx="97">
                  <c:v>18.45</c:v>
                </c:pt>
                <c:pt idx="98">
                  <c:v>18.48</c:v>
                </c:pt>
                <c:pt idx="99">
                  <c:v>18.48</c:v>
                </c:pt>
                <c:pt idx="100">
                  <c:v>18.809999999999999</c:v>
                </c:pt>
                <c:pt idx="101">
                  <c:v>19.079999999999998</c:v>
                </c:pt>
                <c:pt idx="102">
                  <c:v>19.239999999999998</c:v>
                </c:pt>
                <c:pt idx="103">
                  <c:v>19.72</c:v>
                </c:pt>
                <c:pt idx="104">
                  <c:v>19.77</c:v>
                </c:pt>
                <c:pt idx="105">
                  <c:v>19.78</c:v>
                </c:pt>
                <c:pt idx="106">
                  <c:v>19.98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20.14</c:v>
                </c:pt>
                <c:pt idx="111">
                  <c:v>20.16</c:v>
                </c:pt>
                <c:pt idx="112">
                  <c:v>20.25</c:v>
                </c:pt>
                <c:pt idx="113">
                  <c:v>20.25</c:v>
                </c:pt>
                <c:pt idx="114">
                  <c:v>20.52</c:v>
                </c:pt>
                <c:pt idx="115">
                  <c:v>20.58</c:v>
                </c:pt>
                <c:pt idx="116">
                  <c:v>20.8</c:v>
                </c:pt>
                <c:pt idx="117">
                  <c:v>20.8</c:v>
                </c:pt>
                <c:pt idx="118">
                  <c:v>20.9</c:v>
                </c:pt>
                <c:pt idx="119">
                  <c:v>20.9</c:v>
                </c:pt>
                <c:pt idx="120">
                  <c:v>21.04</c:v>
                </c:pt>
                <c:pt idx="121">
                  <c:v>21.46</c:v>
                </c:pt>
                <c:pt idx="122">
                  <c:v>21.49</c:v>
                </c:pt>
                <c:pt idx="123">
                  <c:v>21.5</c:v>
                </c:pt>
                <c:pt idx="124">
                  <c:v>21.6</c:v>
                </c:pt>
                <c:pt idx="125">
                  <c:v>21.6</c:v>
                </c:pt>
                <c:pt idx="126">
                  <c:v>21.98</c:v>
                </c:pt>
                <c:pt idx="127">
                  <c:v>22.08</c:v>
                </c:pt>
                <c:pt idx="128">
                  <c:v>22.18</c:v>
                </c:pt>
                <c:pt idx="129">
                  <c:v>22.36</c:v>
                </c:pt>
                <c:pt idx="130">
                  <c:v>22.4</c:v>
                </c:pt>
                <c:pt idx="131">
                  <c:v>22.8</c:v>
                </c:pt>
                <c:pt idx="132">
                  <c:v>22.8</c:v>
                </c:pt>
                <c:pt idx="133">
                  <c:v>22.89</c:v>
                </c:pt>
                <c:pt idx="134">
                  <c:v>23.2</c:v>
                </c:pt>
                <c:pt idx="135">
                  <c:v>23.22</c:v>
                </c:pt>
                <c:pt idx="136">
                  <c:v>23.33</c:v>
                </c:pt>
                <c:pt idx="137">
                  <c:v>23.37</c:v>
                </c:pt>
                <c:pt idx="138">
                  <c:v>23.68</c:v>
                </c:pt>
                <c:pt idx="139">
                  <c:v>23.7</c:v>
                </c:pt>
                <c:pt idx="140">
                  <c:v>23.98</c:v>
                </c:pt>
                <c:pt idx="141">
                  <c:v>24</c:v>
                </c:pt>
                <c:pt idx="142">
                  <c:v>24.38</c:v>
                </c:pt>
                <c:pt idx="143">
                  <c:v>24.5</c:v>
                </c:pt>
                <c:pt idx="144">
                  <c:v>24.51</c:v>
                </c:pt>
                <c:pt idx="145">
                  <c:v>24.8</c:v>
                </c:pt>
                <c:pt idx="146">
                  <c:v>24.84</c:v>
                </c:pt>
                <c:pt idx="147">
                  <c:v>24.84</c:v>
                </c:pt>
                <c:pt idx="148">
                  <c:v>24.96</c:v>
                </c:pt>
                <c:pt idx="149">
                  <c:v>25.08</c:v>
                </c:pt>
                <c:pt idx="150">
                  <c:v>25.2</c:v>
                </c:pt>
                <c:pt idx="151">
                  <c:v>25.38</c:v>
                </c:pt>
                <c:pt idx="152">
                  <c:v>25.8</c:v>
                </c:pt>
                <c:pt idx="153">
                  <c:v>25.86</c:v>
                </c:pt>
                <c:pt idx="154">
                  <c:v>26</c:v>
                </c:pt>
                <c:pt idx="155">
                  <c:v>26</c:v>
                </c:pt>
                <c:pt idx="156">
                  <c:v>26.04</c:v>
                </c:pt>
                <c:pt idx="157">
                  <c:v>26.55</c:v>
                </c:pt>
                <c:pt idx="158">
                  <c:v>26.79</c:v>
                </c:pt>
                <c:pt idx="159">
                  <c:v>26.88</c:v>
                </c:pt>
                <c:pt idx="160">
                  <c:v>26.98</c:v>
                </c:pt>
                <c:pt idx="161">
                  <c:v>27.09</c:v>
                </c:pt>
                <c:pt idx="162">
                  <c:v>27.2</c:v>
                </c:pt>
                <c:pt idx="163">
                  <c:v>27.2</c:v>
                </c:pt>
                <c:pt idx="164">
                  <c:v>27.3</c:v>
                </c:pt>
                <c:pt idx="165">
                  <c:v>27.52</c:v>
                </c:pt>
                <c:pt idx="166">
                  <c:v>27.68</c:v>
                </c:pt>
                <c:pt idx="167">
                  <c:v>27.72</c:v>
                </c:pt>
                <c:pt idx="168">
                  <c:v>27.72</c:v>
                </c:pt>
                <c:pt idx="169">
                  <c:v>27.8</c:v>
                </c:pt>
                <c:pt idx="170">
                  <c:v>27.9</c:v>
                </c:pt>
                <c:pt idx="171">
                  <c:v>28.4</c:v>
                </c:pt>
                <c:pt idx="172">
                  <c:v>28.5</c:v>
                </c:pt>
                <c:pt idx="173">
                  <c:v>28.52</c:v>
                </c:pt>
                <c:pt idx="174">
                  <c:v>28.52</c:v>
                </c:pt>
                <c:pt idx="175">
                  <c:v>28.8</c:v>
                </c:pt>
                <c:pt idx="176">
                  <c:v>28.96</c:v>
                </c:pt>
                <c:pt idx="177">
                  <c:v>29.12</c:v>
                </c:pt>
                <c:pt idx="178">
                  <c:v>29.16</c:v>
                </c:pt>
                <c:pt idx="179">
                  <c:v>29.24</c:v>
                </c:pt>
                <c:pt idx="180">
                  <c:v>29.3</c:v>
                </c:pt>
                <c:pt idx="181">
                  <c:v>29.4</c:v>
                </c:pt>
                <c:pt idx="182">
                  <c:v>29.56</c:v>
                </c:pt>
                <c:pt idx="183">
                  <c:v>29.64</c:v>
                </c:pt>
                <c:pt idx="184">
                  <c:v>29.7</c:v>
                </c:pt>
                <c:pt idx="185">
                  <c:v>29.77</c:v>
                </c:pt>
                <c:pt idx="186">
                  <c:v>30</c:v>
                </c:pt>
                <c:pt idx="187">
                  <c:v>30.16</c:v>
                </c:pt>
                <c:pt idx="188">
                  <c:v>30.25</c:v>
                </c:pt>
                <c:pt idx="189">
                  <c:v>30.42</c:v>
                </c:pt>
                <c:pt idx="190">
                  <c:v>30.75</c:v>
                </c:pt>
                <c:pt idx="191">
                  <c:v>30.83</c:v>
                </c:pt>
                <c:pt idx="192">
                  <c:v>30.84</c:v>
                </c:pt>
                <c:pt idx="193">
                  <c:v>31</c:v>
                </c:pt>
                <c:pt idx="194">
                  <c:v>31.06</c:v>
                </c:pt>
                <c:pt idx="195">
                  <c:v>31.2</c:v>
                </c:pt>
                <c:pt idx="196">
                  <c:v>31.2</c:v>
                </c:pt>
                <c:pt idx="197">
                  <c:v>31.26</c:v>
                </c:pt>
                <c:pt idx="198">
                  <c:v>31.35</c:v>
                </c:pt>
                <c:pt idx="199">
                  <c:v>31.5</c:v>
                </c:pt>
                <c:pt idx="200">
                  <c:v>31.52</c:v>
                </c:pt>
                <c:pt idx="201">
                  <c:v>31.71</c:v>
                </c:pt>
                <c:pt idx="202">
                  <c:v>31.91</c:v>
                </c:pt>
                <c:pt idx="203">
                  <c:v>31.98</c:v>
                </c:pt>
                <c:pt idx="204">
                  <c:v>32</c:v>
                </c:pt>
                <c:pt idx="205">
                  <c:v>32.4</c:v>
                </c:pt>
                <c:pt idx="206">
                  <c:v>32.76</c:v>
                </c:pt>
                <c:pt idx="207">
                  <c:v>32.840000000000003</c:v>
                </c:pt>
                <c:pt idx="208">
                  <c:v>33</c:v>
                </c:pt>
                <c:pt idx="209">
                  <c:v>33.11</c:v>
                </c:pt>
                <c:pt idx="210">
                  <c:v>33.200000000000003</c:v>
                </c:pt>
                <c:pt idx="211">
                  <c:v>33.5</c:v>
                </c:pt>
                <c:pt idx="212">
                  <c:v>33.56</c:v>
                </c:pt>
                <c:pt idx="213">
                  <c:v>33.799999999999997</c:v>
                </c:pt>
                <c:pt idx="214">
                  <c:v>34</c:v>
                </c:pt>
                <c:pt idx="215">
                  <c:v>34.08</c:v>
                </c:pt>
                <c:pt idx="216">
                  <c:v>34.1</c:v>
                </c:pt>
                <c:pt idx="217">
                  <c:v>34.200000000000003</c:v>
                </c:pt>
                <c:pt idx="218">
                  <c:v>34.43</c:v>
                </c:pt>
                <c:pt idx="219">
                  <c:v>34.65</c:v>
                </c:pt>
                <c:pt idx="220">
                  <c:v>34.770000000000003</c:v>
                </c:pt>
                <c:pt idx="221">
                  <c:v>34.770000000000003</c:v>
                </c:pt>
                <c:pt idx="222">
                  <c:v>34.799999999999997</c:v>
                </c:pt>
                <c:pt idx="223">
                  <c:v>34.96</c:v>
                </c:pt>
                <c:pt idx="224">
                  <c:v>35.17</c:v>
                </c:pt>
                <c:pt idx="225">
                  <c:v>35.200000000000003</c:v>
                </c:pt>
                <c:pt idx="226">
                  <c:v>35.479999999999997</c:v>
                </c:pt>
                <c:pt idx="227">
                  <c:v>35.520000000000003</c:v>
                </c:pt>
                <c:pt idx="228">
                  <c:v>35.64</c:v>
                </c:pt>
                <c:pt idx="229">
                  <c:v>36</c:v>
                </c:pt>
                <c:pt idx="230">
                  <c:v>36</c:v>
                </c:pt>
                <c:pt idx="231">
                  <c:v>36</c:v>
                </c:pt>
                <c:pt idx="232">
                  <c:v>36.21</c:v>
                </c:pt>
                <c:pt idx="233">
                  <c:v>36.26</c:v>
                </c:pt>
                <c:pt idx="234">
                  <c:v>36.28</c:v>
                </c:pt>
                <c:pt idx="235">
                  <c:v>36.659999999999997</c:v>
                </c:pt>
                <c:pt idx="236">
                  <c:v>36.72</c:v>
                </c:pt>
                <c:pt idx="237">
                  <c:v>36.799999999999997</c:v>
                </c:pt>
                <c:pt idx="238">
                  <c:v>37.520000000000003</c:v>
                </c:pt>
                <c:pt idx="239">
                  <c:v>37.619999999999997</c:v>
                </c:pt>
                <c:pt idx="240">
                  <c:v>37.68</c:v>
                </c:pt>
                <c:pt idx="241">
                  <c:v>37.72</c:v>
                </c:pt>
                <c:pt idx="242">
                  <c:v>37.770000000000003</c:v>
                </c:pt>
                <c:pt idx="243">
                  <c:v>38.01</c:v>
                </c:pt>
                <c:pt idx="244">
                  <c:v>38.119999999999997</c:v>
                </c:pt>
                <c:pt idx="245">
                  <c:v>38.229999999999997</c:v>
                </c:pt>
                <c:pt idx="246">
                  <c:v>38.24</c:v>
                </c:pt>
                <c:pt idx="247">
                  <c:v>38.29</c:v>
                </c:pt>
                <c:pt idx="248">
                  <c:v>38.44</c:v>
                </c:pt>
                <c:pt idx="249">
                  <c:v>38.5</c:v>
                </c:pt>
                <c:pt idx="250">
                  <c:v>38.6</c:v>
                </c:pt>
                <c:pt idx="251">
                  <c:v>38.65</c:v>
                </c:pt>
                <c:pt idx="252">
                  <c:v>38.75</c:v>
                </c:pt>
                <c:pt idx="253">
                  <c:v>38.9</c:v>
                </c:pt>
                <c:pt idx="254">
                  <c:v>39</c:v>
                </c:pt>
                <c:pt idx="255">
                  <c:v>39.42</c:v>
                </c:pt>
                <c:pt idx="256">
                  <c:v>39.6</c:v>
                </c:pt>
                <c:pt idx="257">
                  <c:v>39.82</c:v>
                </c:pt>
                <c:pt idx="258">
                  <c:v>39.9</c:v>
                </c:pt>
                <c:pt idx="259">
                  <c:v>40.24</c:v>
                </c:pt>
                <c:pt idx="260">
                  <c:v>40.29</c:v>
                </c:pt>
                <c:pt idx="261">
                  <c:v>40.4</c:v>
                </c:pt>
                <c:pt idx="262">
                  <c:v>40.619999999999997</c:v>
                </c:pt>
                <c:pt idx="263">
                  <c:v>40.68</c:v>
                </c:pt>
                <c:pt idx="264">
                  <c:v>40.92</c:v>
                </c:pt>
                <c:pt idx="265">
                  <c:v>40.92</c:v>
                </c:pt>
                <c:pt idx="266">
                  <c:v>40.93</c:v>
                </c:pt>
                <c:pt idx="267">
                  <c:v>41.35</c:v>
                </c:pt>
                <c:pt idx="268">
                  <c:v>41.66</c:v>
                </c:pt>
                <c:pt idx="269">
                  <c:v>41.76</c:v>
                </c:pt>
                <c:pt idx="270">
                  <c:v>41.97</c:v>
                </c:pt>
                <c:pt idx="271">
                  <c:v>42.07</c:v>
                </c:pt>
                <c:pt idx="272">
                  <c:v>42.1</c:v>
                </c:pt>
                <c:pt idx="273">
                  <c:v>42.16</c:v>
                </c:pt>
                <c:pt idx="274">
                  <c:v>42.21</c:v>
                </c:pt>
                <c:pt idx="275">
                  <c:v>42.37</c:v>
                </c:pt>
                <c:pt idx="276">
                  <c:v>42.69</c:v>
                </c:pt>
                <c:pt idx="277">
                  <c:v>42.8</c:v>
                </c:pt>
                <c:pt idx="278">
                  <c:v>43.2</c:v>
                </c:pt>
                <c:pt idx="279">
                  <c:v>43.22</c:v>
                </c:pt>
                <c:pt idx="280">
                  <c:v>43.46</c:v>
                </c:pt>
                <c:pt idx="281">
                  <c:v>43.46</c:v>
                </c:pt>
                <c:pt idx="282">
                  <c:v>43.46</c:v>
                </c:pt>
                <c:pt idx="283">
                  <c:v>43.57</c:v>
                </c:pt>
                <c:pt idx="284">
                  <c:v>43.8</c:v>
                </c:pt>
                <c:pt idx="285">
                  <c:v>43.82</c:v>
                </c:pt>
                <c:pt idx="286">
                  <c:v>44.16</c:v>
                </c:pt>
                <c:pt idx="287">
                  <c:v>44.4</c:v>
                </c:pt>
                <c:pt idx="288">
                  <c:v>44.46</c:v>
                </c:pt>
                <c:pt idx="289">
                  <c:v>44.49</c:v>
                </c:pt>
                <c:pt idx="290">
                  <c:v>44.8</c:v>
                </c:pt>
                <c:pt idx="291">
                  <c:v>44.88</c:v>
                </c:pt>
                <c:pt idx="292">
                  <c:v>45</c:v>
                </c:pt>
                <c:pt idx="293">
                  <c:v>45.2</c:v>
                </c:pt>
                <c:pt idx="294">
                  <c:v>45.54</c:v>
                </c:pt>
                <c:pt idx="295">
                  <c:v>46</c:v>
                </c:pt>
                <c:pt idx="296">
                  <c:v>46.02</c:v>
                </c:pt>
                <c:pt idx="297">
                  <c:v>46.4</c:v>
                </c:pt>
                <c:pt idx="298">
                  <c:v>46.44</c:v>
                </c:pt>
                <c:pt idx="299">
                  <c:v>46.55</c:v>
                </c:pt>
                <c:pt idx="300">
                  <c:v>46.66</c:v>
                </c:pt>
                <c:pt idx="301">
                  <c:v>46.68</c:v>
                </c:pt>
                <c:pt idx="302">
                  <c:v>46.72</c:v>
                </c:pt>
                <c:pt idx="303">
                  <c:v>46.89</c:v>
                </c:pt>
                <c:pt idx="304">
                  <c:v>46.92</c:v>
                </c:pt>
                <c:pt idx="305">
                  <c:v>46.95</c:v>
                </c:pt>
                <c:pt idx="306">
                  <c:v>47.16</c:v>
                </c:pt>
                <c:pt idx="307">
                  <c:v>47.22</c:v>
                </c:pt>
                <c:pt idx="308">
                  <c:v>47.34</c:v>
                </c:pt>
                <c:pt idx="309">
                  <c:v>47.44</c:v>
                </c:pt>
                <c:pt idx="310">
                  <c:v>47.7</c:v>
                </c:pt>
                <c:pt idx="311">
                  <c:v>47.82</c:v>
                </c:pt>
                <c:pt idx="312">
                  <c:v>48.03</c:v>
                </c:pt>
                <c:pt idx="313">
                  <c:v>48.09</c:v>
                </c:pt>
                <c:pt idx="314">
                  <c:v>48.16</c:v>
                </c:pt>
                <c:pt idx="315">
                  <c:v>48.36</c:v>
                </c:pt>
                <c:pt idx="316">
                  <c:v>48.45</c:v>
                </c:pt>
                <c:pt idx="317">
                  <c:v>48.6</c:v>
                </c:pt>
                <c:pt idx="318">
                  <c:v>48.72</c:v>
                </c:pt>
                <c:pt idx="319">
                  <c:v>49</c:v>
                </c:pt>
                <c:pt idx="320">
                  <c:v>49.53</c:v>
                </c:pt>
                <c:pt idx="321">
                  <c:v>49.89</c:v>
                </c:pt>
                <c:pt idx="322">
                  <c:v>50</c:v>
                </c:pt>
                <c:pt idx="323">
                  <c:v>50.32</c:v>
                </c:pt>
                <c:pt idx="324">
                  <c:v>50.4</c:v>
                </c:pt>
                <c:pt idx="325">
                  <c:v>50.48</c:v>
                </c:pt>
                <c:pt idx="326">
                  <c:v>50.6</c:v>
                </c:pt>
                <c:pt idx="327">
                  <c:v>50.64</c:v>
                </c:pt>
                <c:pt idx="328">
                  <c:v>50.9</c:v>
                </c:pt>
                <c:pt idx="329">
                  <c:v>51.65</c:v>
                </c:pt>
                <c:pt idx="330">
                  <c:v>51.99</c:v>
                </c:pt>
                <c:pt idx="331">
                  <c:v>52.32</c:v>
                </c:pt>
                <c:pt idx="332">
                  <c:v>52.42</c:v>
                </c:pt>
                <c:pt idx="333">
                  <c:v>52.64</c:v>
                </c:pt>
                <c:pt idx="334">
                  <c:v>52.8</c:v>
                </c:pt>
                <c:pt idx="335">
                  <c:v>53</c:v>
                </c:pt>
                <c:pt idx="336">
                  <c:v>53.1</c:v>
                </c:pt>
                <c:pt idx="337">
                  <c:v>53.4</c:v>
                </c:pt>
                <c:pt idx="338">
                  <c:v>53.8</c:v>
                </c:pt>
                <c:pt idx="339">
                  <c:v>54.15</c:v>
                </c:pt>
                <c:pt idx="340">
                  <c:v>54.85</c:v>
                </c:pt>
                <c:pt idx="341">
                  <c:v>55.2</c:v>
                </c:pt>
                <c:pt idx="342">
                  <c:v>55.22</c:v>
                </c:pt>
                <c:pt idx="343">
                  <c:v>55.4</c:v>
                </c:pt>
                <c:pt idx="344">
                  <c:v>55.6</c:v>
                </c:pt>
                <c:pt idx="345">
                  <c:v>55.73</c:v>
                </c:pt>
                <c:pt idx="346">
                  <c:v>55.89</c:v>
                </c:pt>
                <c:pt idx="347">
                  <c:v>56.09</c:v>
                </c:pt>
                <c:pt idx="348">
                  <c:v>56.18</c:v>
                </c:pt>
                <c:pt idx="349">
                  <c:v>56.5</c:v>
                </c:pt>
                <c:pt idx="350">
                  <c:v>56.51</c:v>
                </c:pt>
                <c:pt idx="351">
                  <c:v>56.95</c:v>
                </c:pt>
                <c:pt idx="352">
                  <c:v>57.03</c:v>
                </c:pt>
                <c:pt idx="353">
                  <c:v>57.05</c:v>
                </c:pt>
                <c:pt idx="354">
                  <c:v>57.4</c:v>
                </c:pt>
                <c:pt idx="355">
                  <c:v>57.6</c:v>
                </c:pt>
                <c:pt idx="356">
                  <c:v>57.86</c:v>
                </c:pt>
                <c:pt idx="357">
                  <c:v>57.95</c:v>
                </c:pt>
                <c:pt idx="358">
                  <c:v>58.24</c:v>
                </c:pt>
                <c:pt idx="359">
                  <c:v>58.46</c:v>
                </c:pt>
                <c:pt idx="360">
                  <c:v>58.54</c:v>
                </c:pt>
                <c:pt idx="361">
                  <c:v>58.87</c:v>
                </c:pt>
                <c:pt idx="362">
                  <c:v>59.02</c:v>
                </c:pt>
                <c:pt idx="363">
                  <c:v>59.2</c:v>
                </c:pt>
                <c:pt idx="364">
                  <c:v>59.24</c:v>
                </c:pt>
                <c:pt idx="365">
                  <c:v>59.36</c:v>
                </c:pt>
                <c:pt idx="366">
                  <c:v>59.44</c:v>
                </c:pt>
                <c:pt idx="367">
                  <c:v>59.49</c:v>
                </c:pt>
                <c:pt idx="368">
                  <c:v>59.7</c:v>
                </c:pt>
                <c:pt idx="369">
                  <c:v>59.73</c:v>
                </c:pt>
                <c:pt idx="370">
                  <c:v>59.92</c:v>
                </c:pt>
                <c:pt idx="371">
                  <c:v>60.09</c:v>
                </c:pt>
                <c:pt idx="372">
                  <c:v>60.24</c:v>
                </c:pt>
                <c:pt idx="373">
                  <c:v>60.24</c:v>
                </c:pt>
                <c:pt idx="374">
                  <c:v>60.34</c:v>
                </c:pt>
                <c:pt idx="375">
                  <c:v>60.65</c:v>
                </c:pt>
                <c:pt idx="376">
                  <c:v>60.65</c:v>
                </c:pt>
                <c:pt idx="377">
                  <c:v>60.65</c:v>
                </c:pt>
                <c:pt idx="378">
                  <c:v>60.92</c:v>
                </c:pt>
                <c:pt idx="379">
                  <c:v>61.02</c:v>
                </c:pt>
                <c:pt idx="380">
                  <c:v>61.16</c:v>
                </c:pt>
                <c:pt idx="381">
                  <c:v>61.35</c:v>
                </c:pt>
                <c:pt idx="382">
                  <c:v>61.56</c:v>
                </c:pt>
                <c:pt idx="383">
                  <c:v>61.74</c:v>
                </c:pt>
                <c:pt idx="384">
                  <c:v>61.84</c:v>
                </c:pt>
                <c:pt idx="385">
                  <c:v>62.09</c:v>
                </c:pt>
                <c:pt idx="386">
                  <c:v>62.32</c:v>
                </c:pt>
                <c:pt idx="387">
                  <c:v>62.39</c:v>
                </c:pt>
                <c:pt idx="388">
                  <c:v>62.83</c:v>
                </c:pt>
                <c:pt idx="389">
                  <c:v>62.86</c:v>
                </c:pt>
                <c:pt idx="390">
                  <c:v>62.99</c:v>
                </c:pt>
                <c:pt idx="391">
                  <c:v>63.04</c:v>
                </c:pt>
                <c:pt idx="392">
                  <c:v>63.11</c:v>
                </c:pt>
                <c:pt idx="393">
                  <c:v>63.33</c:v>
                </c:pt>
                <c:pt idx="394">
                  <c:v>63.34</c:v>
                </c:pt>
                <c:pt idx="395">
                  <c:v>63.92</c:v>
                </c:pt>
                <c:pt idx="396">
                  <c:v>64.900000000000006</c:v>
                </c:pt>
                <c:pt idx="397">
                  <c:v>65.069999999999993</c:v>
                </c:pt>
                <c:pt idx="398">
                  <c:v>65.2</c:v>
                </c:pt>
                <c:pt idx="399">
                  <c:v>65.28</c:v>
                </c:pt>
                <c:pt idx="400">
                  <c:v>65.47</c:v>
                </c:pt>
                <c:pt idx="401">
                  <c:v>65.66</c:v>
                </c:pt>
                <c:pt idx="402">
                  <c:v>65.84</c:v>
                </c:pt>
                <c:pt idx="403">
                  <c:v>66.02</c:v>
                </c:pt>
                <c:pt idx="404">
                  <c:v>66.06</c:v>
                </c:pt>
                <c:pt idx="405">
                  <c:v>66.14</c:v>
                </c:pt>
                <c:pt idx="406">
                  <c:v>66.3</c:v>
                </c:pt>
                <c:pt idx="407">
                  <c:v>66.489999999999995</c:v>
                </c:pt>
                <c:pt idx="408">
                  <c:v>66.599999999999994</c:v>
                </c:pt>
                <c:pt idx="409">
                  <c:v>66.69</c:v>
                </c:pt>
                <c:pt idx="410">
                  <c:v>66.900000000000006</c:v>
                </c:pt>
                <c:pt idx="411">
                  <c:v>67.02</c:v>
                </c:pt>
                <c:pt idx="412">
                  <c:v>67.05</c:v>
                </c:pt>
                <c:pt idx="413">
                  <c:v>67.400000000000006</c:v>
                </c:pt>
                <c:pt idx="414">
                  <c:v>67.44</c:v>
                </c:pt>
                <c:pt idx="415">
                  <c:v>67.45</c:v>
                </c:pt>
                <c:pt idx="416">
                  <c:v>67.5</c:v>
                </c:pt>
                <c:pt idx="417">
                  <c:v>67.8</c:v>
                </c:pt>
                <c:pt idx="418">
                  <c:v>67.84</c:v>
                </c:pt>
                <c:pt idx="419">
                  <c:v>68.069999999999993</c:v>
                </c:pt>
                <c:pt idx="420">
                  <c:v>68.510000000000005</c:v>
                </c:pt>
                <c:pt idx="421">
                  <c:v>68.98</c:v>
                </c:pt>
                <c:pt idx="422">
                  <c:v>69.16</c:v>
                </c:pt>
                <c:pt idx="423">
                  <c:v>69.3</c:v>
                </c:pt>
                <c:pt idx="424">
                  <c:v>69.8</c:v>
                </c:pt>
                <c:pt idx="425">
                  <c:v>69.91</c:v>
                </c:pt>
                <c:pt idx="426">
                  <c:v>70.13</c:v>
                </c:pt>
                <c:pt idx="427">
                  <c:v>70.16</c:v>
                </c:pt>
                <c:pt idx="428">
                  <c:v>70.400000000000006</c:v>
                </c:pt>
                <c:pt idx="429">
                  <c:v>70.78</c:v>
                </c:pt>
                <c:pt idx="430">
                  <c:v>70.98</c:v>
                </c:pt>
                <c:pt idx="431">
                  <c:v>71.05</c:v>
                </c:pt>
                <c:pt idx="432">
                  <c:v>71.069999999999993</c:v>
                </c:pt>
                <c:pt idx="433">
                  <c:v>71.2</c:v>
                </c:pt>
                <c:pt idx="434">
                  <c:v>71.290000000000006</c:v>
                </c:pt>
                <c:pt idx="435">
                  <c:v>71.55</c:v>
                </c:pt>
                <c:pt idx="436">
                  <c:v>71.599999999999994</c:v>
                </c:pt>
                <c:pt idx="437">
                  <c:v>72.05</c:v>
                </c:pt>
                <c:pt idx="438">
                  <c:v>72.08</c:v>
                </c:pt>
                <c:pt idx="439">
                  <c:v>72.08</c:v>
                </c:pt>
                <c:pt idx="440">
                  <c:v>72.400000000000006</c:v>
                </c:pt>
                <c:pt idx="441">
                  <c:v>72.760000000000005</c:v>
                </c:pt>
                <c:pt idx="442">
                  <c:v>72.97</c:v>
                </c:pt>
                <c:pt idx="443">
                  <c:v>73.260000000000005</c:v>
                </c:pt>
                <c:pt idx="444">
                  <c:v>73.5</c:v>
                </c:pt>
                <c:pt idx="445">
                  <c:v>73.66</c:v>
                </c:pt>
                <c:pt idx="446">
                  <c:v>73.930000000000007</c:v>
                </c:pt>
                <c:pt idx="447">
                  <c:v>73.989999999999995</c:v>
                </c:pt>
                <c:pt idx="448">
                  <c:v>74.010000000000005</c:v>
                </c:pt>
                <c:pt idx="449">
                  <c:v>74.180000000000007</c:v>
                </c:pt>
                <c:pt idx="450">
                  <c:v>74.39</c:v>
                </c:pt>
                <c:pt idx="451">
                  <c:v>74.62</c:v>
                </c:pt>
                <c:pt idx="452">
                  <c:v>74.790000000000006</c:v>
                </c:pt>
                <c:pt idx="453">
                  <c:v>75.06</c:v>
                </c:pt>
                <c:pt idx="454">
                  <c:v>75.38</c:v>
                </c:pt>
                <c:pt idx="455">
                  <c:v>76.150000000000006</c:v>
                </c:pt>
                <c:pt idx="456">
                  <c:v>76.36</c:v>
                </c:pt>
                <c:pt idx="457">
                  <c:v>76.42</c:v>
                </c:pt>
                <c:pt idx="458">
                  <c:v>76.5</c:v>
                </c:pt>
                <c:pt idx="459">
                  <c:v>76.63</c:v>
                </c:pt>
                <c:pt idx="460">
                  <c:v>77</c:v>
                </c:pt>
                <c:pt idx="461">
                  <c:v>77.150000000000006</c:v>
                </c:pt>
                <c:pt idx="462">
                  <c:v>77.19</c:v>
                </c:pt>
                <c:pt idx="463">
                  <c:v>77.209999999999994</c:v>
                </c:pt>
                <c:pt idx="464">
                  <c:v>77.63</c:v>
                </c:pt>
                <c:pt idx="465">
                  <c:v>77.63</c:v>
                </c:pt>
                <c:pt idx="466">
                  <c:v>77.849999999999994</c:v>
                </c:pt>
                <c:pt idx="467">
                  <c:v>78.34</c:v>
                </c:pt>
                <c:pt idx="468">
                  <c:v>78.42</c:v>
                </c:pt>
                <c:pt idx="469">
                  <c:v>78.81</c:v>
                </c:pt>
                <c:pt idx="470">
                  <c:v>81.459999999999994</c:v>
                </c:pt>
                <c:pt idx="471">
                  <c:v>81.78</c:v>
                </c:pt>
                <c:pt idx="472">
                  <c:v>81.96</c:v>
                </c:pt>
                <c:pt idx="473">
                  <c:v>82.41</c:v>
                </c:pt>
                <c:pt idx="474">
                  <c:v>82.48</c:v>
                </c:pt>
                <c:pt idx="475">
                  <c:v>82.64</c:v>
                </c:pt>
                <c:pt idx="476">
                  <c:v>82.84</c:v>
                </c:pt>
                <c:pt idx="477">
                  <c:v>82.93</c:v>
                </c:pt>
                <c:pt idx="478">
                  <c:v>83.04</c:v>
                </c:pt>
                <c:pt idx="479">
                  <c:v>83.86</c:v>
                </c:pt>
                <c:pt idx="480">
                  <c:v>83.9</c:v>
                </c:pt>
                <c:pt idx="481">
                  <c:v>84.12</c:v>
                </c:pt>
                <c:pt idx="482">
                  <c:v>84.27</c:v>
                </c:pt>
                <c:pt idx="483">
                  <c:v>84.6</c:v>
                </c:pt>
                <c:pt idx="484">
                  <c:v>84.92</c:v>
                </c:pt>
                <c:pt idx="485">
                  <c:v>85.89</c:v>
                </c:pt>
                <c:pt idx="486">
                  <c:v>85.9</c:v>
                </c:pt>
                <c:pt idx="487">
                  <c:v>85.94</c:v>
                </c:pt>
                <c:pt idx="488">
                  <c:v>86.06</c:v>
                </c:pt>
                <c:pt idx="489">
                  <c:v>86.2</c:v>
                </c:pt>
                <c:pt idx="490">
                  <c:v>86.28</c:v>
                </c:pt>
                <c:pt idx="491">
                  <c:v>87.06</c:v>
                </c:pt>
                <c:pt idx="492">
                  <c:v>88.16</c:v>
                </c:pt>
                <c:pt idx="493">
                  <c:v>88.24</c:v>
                </c:pt>
                <c:pt idx="494">
                  <c:v>88.43</c:v>
                </c:pt>
                <c:pt idx="495">
                  <c:v>88.43</c:v>
                </c:pt>
                <c:pt idx="496">
                  <c:v>88.68</c:v>
                </c:pt>
                <c:pt idx="497">
                  <c:v>89.34</c:v>
                </c:pt>
                <c:pt idx="498">
                  <c:v>90</c:v>
                </c:pt>
                <c:pt idx="499">
                  <c:v>90.8</c:v>
                </c:pt>
                <c:pt idx="500">
                  <c:v>91.11</c:v>
                </c:pt>
                <c:pt idx="501">
                  <c:v>91.27</c:v>
                </c:pt>
                <c:pt idx="502">
                  <c:v>91.48</c:v>
                </c:pt>
                <c:pt idx="503">
                  <c:v>91.62</c:v>
                </c:pt>
                <c:pt idx="504">
                  <c:v>91.64</c:v>
                </c:pt>
                <c:pt idx="505">
                  <c:v>91.76</c:v>
                </c:pt>
                <c:pt idx="506">
                  <c:v>92.51</c:v>
                </c:pt>
                <c:pt idx="507">
                  <c:v>92.96</c:v>
                </c:pt>
                <c:pt idx="508">
                  <c:v>93.2</c:v>
                </c:pt>
                <c:pt idx="509">
                  <c:v>93.2</c:v>
                </c:pt>
                <c:pt idx="510">
                  <c:v>93.66</c:v>
                </c:pt>
                <c:pt idx="511">
                  <c:v>93.92</c:v>
                </c:pt>
                <c:pt idx="512">
                  <c:v>94.07</c:v>
                </c:pt>
                <c:pt idx="513">
                  <c:v>95.07</c:v>
                </c:pt>
                <c:pt idx="514">
                  <c:v>95.42</c:v>
                </c:pt>
                <c:pt idx="515">
                  <c:v>95.52</c:v>
                </c:pt>
                <c:pt idx="516">
                  <c:v>95.57</c:v>
                </c:pt>
                <c:pt idx="517">
                  <c:v>95.67</c:v>
                </c:pt>
                <c:pt idx="518">
                  <c:v>96.4</c:v>
                </c:pt>
                <c:pt idx="519">
                  <c:v>97.74</c:v>
                </c:pt>
                <c:pt idx="520">
                  <c:v>97.78</c:v>
                </c:pt>
                <c:pt idx="521">
                  <c:v>98.84</c:v>
                </c:pt>
                <c:pt idx="522">
                  <c:v>99.12</c:v>
                </c:pt>
                <c:pt idx="523">
                  <c:v>99.16</c:v>
                </c:pt>
                <c:pt idx="524">
                  <c:v>99.38</c:v>
                </c:pt>
                <c:pt idx="525">
                  <c:v>101.33</c:v>
                </c:pt>
                <c:pt idx="526">
                  <c:v>102.17</c:v>
                </c:pt>
                <c:pt idx="527">
                  <c:v>102.28</c:v>
                </c:pt>
                <c:pt idx="528">
                  <c:v>102.54</c:v>
                </c:pt>
                <c:pt idx="529">
                  <c:v>102.6</c:v>
                </c:pt>
                <c:pt idx="530">
                  <c:v>104.16</c:v>
                </c:pt>
                <c:pt idx="531">
                  <c:v>105.14</c:v>
                </c:pt>
                <c:pt idx="532">
                  <c:v>105.18</c:v>
                </c:pt>
                <c:pt idx="533">
                  <c:v>105.46</c:v>
                </c:pt>
                <c:pt idx="534">
                  <c:v>105.6</c:v>
                </c:pt>
                <c:pt idx="535">
                  <c:v>106.3</c:v>
                </c:pt>
                <c:pt idx="536">
                  <c:v>106.89</c:v>
                </c:pt>
                <c:pt idx="537">
                  <c:v>107.21</c:v>
                </c:pt>
                <c:pt idx="538">
                  <c:v>108.89</c:v>
                </c:pt>
                <c:pt idx="539">
                  <c:v>109.14</c:v>
                </c:pt>
                <c:pt idx="540">
                  <c:v>109.4</c:v>
                </c:pt>
                <c:pt idx="541">
                  <c:v>109.64</c:v>
                </c:pt>
                <c:pt idx="542">
                  <c:v>110.33</c:v>
                </c:pt>
                <c:pt idx="543">
                  <c:v>110.7</c:v>
                </c:pt>
                <c:pt idx="544">
                  <c:v>110.97</c:v>
                </c:pt>
                <c:pt idx="545">
                  <c:v>111.56</c:v>
                </c:pt>
                <c:pt idx="546">
                  <c:v>111.59</c:v>
                </c:pt>
                <c:pt idx="547">
                  <c:v>112.04</c:v>
                </c:pt>
                <c:pt idx="548">
                  <c:v>112.38</c:v>
                </c:pt>
                <c:pt idx="549">
                  <c:v>112.53</c:v>
                </c:pt>
                <c:pt idx="550">
                  <c:v>113.81</c:v>
                </c:pt>
                <c:pt idx="551">
                  <c:v>114.76</c:v>
                </c:pt>
                <c:pt idx="552">
                  <c:v>115.88</c:v>
                </c:pt>
                <c:pt idx="553">
                  <c:v>116.03</c:v>
                </c:pt>
                <c:pt idx="554">
                  <c:v>116.06</c:v>
                </c:pt>
                <c:pt idx="555">
                  <c:v>117.3</c:v>
                </c:pt>
                <c:pt idx="556">
                  <c:v>118.4</c:v>
                </c:pt>
                <c:pt idx="557">
                  <c:v>119.11</c:v>
                </c:pt>
                <c:pt idx="558">
                  <c:v>120.42</c:v>
                </c:pt>
                <c:pt idx="559">
                  <c:v>122.09</c:v>
                </c:pt>
                <c:pt idx="560">
                  <c:v>122.62</c:v>
                </c:pt>
                <c:pt idx="561">
                  <c:v>123.5</c:v>
                </c:pt>
                <c:pt idx="562">
                  <c:v>123.5</c:v>
                </c:pt>
                <c:pt idx="563">
                  <c:v>123.66</c:v>
                </c:pt>
                <c:pt idx="564">
                  <c:v>131.94</c:v>
                </c:pt>
                <c:pt idx="565">
                  <c:v>132.24</c:v>
                </c:pt>
                <c:pt idx="566">
                  <c:v>132.83000000000001</c:v>
                </c:pt>
                <c:pt idx="567">
                  <c:v>137.52000000000001</c:v>
                </c:pt>
                <c:pt idx="568">
                  <c:v>137.63999999999999</c:v>
                </c:pt>
                <c:pt idx="569">
                  <c:v>140.02000000000001</c:v>
                </c:pt>
                <c:pt idx="570">
                  <c:v>142.78</c:v>
                </c:pt>
                <c:pt idx="571">
                  <c:v>143.41999999999999</c:v>
                </c:pt>
                <c:pt idx="572">
                  <c:v>145.19999999999999</c:v>
                </c:pt>
                <c:pt idx="573">
                  <c:v>148.93</c:v>
                </c:pt>
                <c:pt idx="574">
                  <c:v>152.80000000000001</c:v>
                </c:pt>
                <c:pt idx="575">
                  <c:v>156.6</c:v>
                </c:pt>
                <c:pt idx="576">
                  <c:v>166.42</c:v>
                </c:pt>
                <c:pt idx="577">
                  <c:v>172.53</c:v>
                </c:pt>
                <c:pt idx="578">
                  <c:v>182.81</c:v>
                </c:pt>
                <c:pt idx="579">
                  <c:v>187.86</c:v>
                </c:pt>
                <c:pt idx="580">
                  <c:v>201.75</c:v>
                </c:pt>
                <c:pt idx="581">
                  <c:v>205.36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E6-4240-A389-6E6289063D4F}"/>
            </c:ext>
          </c:extLst>
        </c:ser>
        <c:ser>
          <c:idx val="3"/>
          <c:order val="1"/>
          <c:tx>
            <c:strRef>
              <c:f>'Los Encuentros Structure Volume'!$O$25</c:f>
              <c:strCache>
                <c:ptCount val="1"/>
                <c:pt idx="0">
                  <c:v>Upper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 w="9525" cap="flat" cmpd="sng" algn="ctr">
                <a:solidFill>
                  <a:schemeClr val="dk1">
                    <a:tint val="985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'Los Encuentros Structure Volume'!$P$25</c:f>
              <c:numCache>
                <c:formatCode>0.00</c:formatCode>
                <c:ptCount val="1"/>
                <c:pt idx="0">
                  <c:v>71.587499999999991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E6-4240-A389-6E6289063D4F}"/>
            </c:ext>
          </c:extLst>
        </c:ser>
        <c:ser>
          <c:idx val="2"/>
          <c:order val="2"/>
          <c:tx>
            <c:strRef>
              <c:f>'Los Encuentros Structure Volume'!$O$24</c:f>
              <c:strCache>
                <c:ptCount val="1"/>
                <c:pt idx="0">
                  <c:v>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'Los Encuentros Structure Volume'!$P$24</c:f>
              <c:numCache>
                <c:formatCode>0.00</c:formatCode>
                <c:ptCount val="1"/>
                <c:pt idx="0">
                  <c:v>44.84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E6-4240-A389-6E6289063D4F}"/>
            </c:ext>
          </c:extLst>
        </c:ser>
        <c:ser>
          <c:idx val="0"/>
          <c:order val="3"/>
          <c:tx>
            <c:strRef>
              <c:f>'Los Encuentros Structure Volume'!$O$23</c:f>
              <c:strCache>
                <c:ptCount val="1"/>
                <c:pt idx="0">
                  <c:v>Lower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bg1"/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'Los Encuentros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</c:numCache>
            </c:numRef>
          </c:xVal>
          <c:yVal>
            <c:numRef>
              <c:f>'Los Encuentros Structure Volume'!$P$23</c:f>
              <c:numCache>
                <c:formatCode>0.00</c:formatCode>
                <c:ptCount val="1"/>
                <c:pt idx="0">
                  <c:v>24.810000000000002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9E6-4240-A389-6E6289063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Individual</a:t>
                </a:r>
                <a:r>
                  <a:rPr lang="en-US" baseline="0"/>
                  <a:t> </a:t>
                </a:r>
                <a:r>
                  <a:rPr lang="en-US"/>
                  <a:t>Datapoints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Wealth Metric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183245844269468"/>
          <c:y val="0.60577218586404524"/>
          <c:w val="0.37594531933508318"/>
          <c:h val="0.2451488895641052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17</xdr:row>
      <xdr:rowOff>0</xdr:rowOff>
    </xdr:from>
    <xdr:to>
      <xdr:col>23</xdr:col>
      <xdr:colOff>537883</xdr:colOff>
      <xdr:row>40</xdr:row>
      <xdr:rowOff>74706</xdr:rowOff>
    </xdr:to>
    <xdr:graphicFrame macro="">
      <xdr:nvGraphicFramePr>
        <xdr:cNvPr id="8" name="Diagram 1" title="Island">
          <a:extLst>
            <a:ext uri="{FF2B5EF4-FFF2-40B4-BE49-F238E27FC236}">
              <a16:creationId xmlns:a16="http://schemas.microsoft.com/office/drawing/2014/main" id="{5289C44F-7E4A-40BF-A50E-D0BB348A6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41</xdr:row>
      <xdr:rowOff>0</xdr:rowOff>
    </xdr:from>
    <xdr:to>
      <xdr:col>30</xdr:col>
      <xdr:colOff>537882</xdr:colOff>
      <xdr:row>64</xdr:row>
      <xdr:rowOff>104588</xdr:rowOff>
    </xdr:to>
    <xdr:graphicFrame macro="">
      <xdr:nvGraphicFramePr>
        <xdr:cNvPr id="12" name="Diagram 1" title="Island">
          <a:extLst>
            <a:ext uri="{FF2B5EF4-FFF2-40B4-BE49-F238E27FC236}">
              <a16:creationId xmlns:a16="http://schemas.microsoft.com/office/drawing/2014/main" id="{0026C6D6-07B3-48B3-AA3F-16B4C33E9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41</xdr:row>
      <xdr:rowOff>0</xdr:rowOff>
    </xdr:from>
    <xdr:to>
      <xdr:col>23</xdr:col>
      <xdr:colOff>537883</xdr:colOff>
      <xdr:row>64</xdr:row>
      <xdr:rowOff>104588</xdr:rowOff>
    </xdr:to>
    <xdr:graphicFrame macro="">
      <xdr:nvGraphicFramePr>
        <xdr:cNvPr id="13" name="Diagram 1" title="Island">
          <a:extLst>
            <a:ext uri="{FF2B5EF4-FFF2-40B4-BE49-F238E27FC236}">
              <a16:creationId xmlns:a16="http://schemas.microsoft.com/office/drawing/2014/main" id="{466C94D9-81DE-42BD-B6CE-B1BD00DD4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17</xdr:row>
      <xdr:rowOff>0</xdr:rowOff>
    </xdr:from>
    <xdr:to>
      <xdr:col>30</xdr:col>
      <xdr:colOff>537882</xdr:colOff>
      <xdr:row>40</xdr:row>
      <xdr:rowOff>74706</xdr:rowOff>
    </xdr:to>
    <xdr:graphicFrame macro="">
      <xdr:nvGraphicFramePr>
        <xdr:cNvPr id="14" name="Diagram 1" title="Island">
          <a:extLst>
            <a:ext uri="{FF2B5EF4-FFF2-40B4-BE49-F238E27FC236}">
              <a16:creationId xmlns:a16="http://schemas.microsoft.com/office/drawing/2014/main" id="{F0CB86C4-ED64-440A-AC48-0413389B6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0.27131</cdr:x>
      <cdr:y>0.14826</cdr:y>
    </cdr:from>
    <cdr:to>
      <cdr:x>0.47442</cdr:x>
      <cdr:y>0.21145</cdr:y>
    </cdr:to>
    <cdr:sp macro="" textlink="'Los Encuentros Structure Volume'!$P$5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C7D2EC1-88D9-4F4B-B657-477947F70FFD}"/>
            </a:ext>
          </a:extLst>
        </cdr:cNvPr>
        <cdr:cNvSpPr txBox="1"/>
      </cdr:nvSpPr>
      <cdr:spPr>
        <a:xfrm xmlns:a="http://schemas.openxmlformats.org/drawingml/2006/main">
          <a:off x="1221440" y="683557"/>
          <a:ext cx="914400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D6B0EF5B-CD70-4721-A468-328F875F58C1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Gini = 0.37</a:t>
          </a:fld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Los Encuentros Structure Volume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2.1,  2.1,  1.9,  1.5,  and  1.3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Los Encuentros Structure Volume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564,  576,  563,  575,  and  573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Los Encuentros Structure Volume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2.1,  2.1,  1.9,  1.5,  and  1.3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Los Encuentros Structure Volume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564,  576,  563,  575,  and  573</a:t>
          </a:fld>
          <a:endParaRPr lang="en-US" sz="12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Los Encuentros Structure Volume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2.1,  2.1,  1.9,  1.5,  and  1.3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Los Encuentros Structure Volume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564,  576,  563,  575,  and  573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Los Encuentros Structure Volume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2.1,  2.1,  1.9,  1.5,  and  1.3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Los Encuentros Structure Volume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564,  576,  563,  575,  and  573</a:t>
          </a:fld>
          <a:endParaRPr lang="en-US" sz="1200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05"/>
  <sheetViews>
    <sheetView tabSelected="1" topLeftCell="J1" zoomScale="85" zoomScaleNormal="85" workbookViewId="0">
      <selection activeCell="O23" sqref="O23"/>
    </sheetView>
  </sheetViews>
  <sheetFormatPr defaultColWidth="8.8984375" defaultRowHeight="15.6" x14ac:dyDescent="0.3"/>
  <cols>
    <col min="1" max="1" width="15.19921875" customWidth="1"/>
    <col min="2" max="2" width="24.19921875" bestFit="1" customWidth="1"/>
    <col min="3" max="6" width="8.59765625" customWidth="1"/>
    <col min="7" max="7" width="11.09765625" bestFit="1" customWidth="1"/>
    <col min="8" max="8" width="8.69921875" bestFit="1" customWidth="1"/>
    <col min="9" max="9" width="11" bestFit="1" customWidth="1"/>
    <col min="10" max="10" width="14.3984375" bestFit="1" customWidth="1"/>
    <col min="11" max="13" width="12.3984375" bestFit="1" customWidth="1"/>
    <col min="15" max="15" width="15.19921875" customWidth="1"/>
    <col min="16" max="16" width="19.5" customWidth="1"/>
    <col min="17" max="17" width="8.59765625" customWidth="1"/>
  </cols>
  <sheetData>
    <row r="1" spans="1:18" ht="21.6" thickBot="1" x14ac:dyDescent="0.45">
      <c r="A1" s="9" t="s">
        <v>47</v>
      </c>
      <c r="B1" s="1"/>
      <c r="C1" s="1"/>
      <c r="D1" s="1"/>
      <c r="E1" s="1"/>
      <c r="F1" s="1"/>
      <c r="J1" s="11" t="s">
        <v>8</v>
      </c>
      <c r="K1" s="11" t="s">
        <v>9</v>
      </c>
    </row>
    <row r="2" spans="1:18" ht="19.2" thickTop="1" thickBot="1" x14ac:dyDescent="0.4">
      <c r="B2" s="1"/>
      <c r="C2" s="19" t="s">
        <v>36</v>
      </c>
      <c r="D2" s="19"/>
      <c r="E2" s="19" t="s">
        <v>37</v>
      </c>
      <c r="F2" s="19"/>
      <c r="J2" s="11" t="s">
        <v>11</v>
      </c>
      <c r="K2" s="11" t="s">
        <v>10</v>
      </c>
      <c r="O2" s="15" t="s">
        <v>7</v>
      </c>
      <c r="P2" s="18">
        <f>$P$4-$P$3</f>
        <v>0.36683594925892749</v>
      </c>
      <c r="R2" s="15" t="s">
        <v>6</v>
      </c>
    </row>
    <row r="3" spans="1:18" ht="16.2" thickTop="1" x14ac:dyDescent="0.3">
      <c r="A3" s="11" t="s">
        <v>5</v>
      </c>
      <c r="B3" s="12" t="str">
        <f>_xlfn.CONCAT("Metric ",R14)</f>
        <v>Metric HG area (m^2)</v>
      </c>
      <c r="C3" s="12" t="s">
        <v>14</v>
      </c>
      <c r="D3" s="12" t="s">
        <v>15</v>
      </c>
      <c r="E3" s="12" t="s">
        <v>14</v>
      </c>
      <c r="F3" s="12" t="s">
        <v>35</v>
      </c>
      <c r="G3" s="11" t="s">
        <v>13</v>
      </c>
      <c r="H3" s="11" t="s">
        <v>12</v>
      </c>
      <c r="I3" s="11" t="s">
        <v>2</v>
      </c>
      <c r="J3" s="2">
        <v>0</v>
      </c>
      <c r="K3" s="2">
        <v>0</v>
      </c>
      <c r="L3" s="11" t="s">
        <v>0</v>
      </c>
      <c r="M3" s="11" t="s">
        <v>1</v>
      </c>
      <c r="O3" t="s">
        <v>3</v>
      </c>
      <c r="P3" s="2">
        <f>SUM(L:L)</f>
        <v>137.00556133763538</v>
      </c>
      <c r="R3" s="6" t="s">
        <v>40</v>
      </c>
    </row>
    <row r="4" spans="1:18" x14ac:dyDescent="0.3">
      <c r="A4">
        <v>4603</v>
      </c>
      <c r="B4">
        <v>3.4</v>
      </c>
      <c r="C4" s="4" t="str">
        <f>IF(AND(ISNUMBER(B3),ISNUMBER(B5)),(B5-B3)/2,"")</f>
        <v/>
      </c>
      <c r="D4" s="4" t="str">
        <f>IF(AND(ISNUMBER(C3),ISNUMBER(C5)),(C5-C3)/2,"")</f>
        <v/>
      </c>
      <c r="E4" s="4">
        <f t="shared" ref="E4:E26" si="0">IF(AND(ISNUMBER(B4),ISNUMBER(B5)),(B5-B4)/2,"")</f>
        <v>0</v>
      </c>
      <c r="F4" s="4" t="str">
        <f>IF(AND(ISNUMBER(E3),ISNUMBER(E4)),(E4-E3)/2,"")</f>
        <v/>
      </c>
      <c r="G4" s="2">
        <v>1</v>
      </c>
      <c r="H4" s="5">
        <f t="shared" ref="H4:H26" si="1">1/MAX(G:G)</f>
        <v>1.718213058419244E-3</v>
      </c>
      <c r="I4" s="5">
        <f t="shared" ref="I4:I26" si="2">B4/SUM(B:B)</f>
        <v>1.1224682151665929E-4</v>
      </c>
      <c r="J4" s="5">
        <f>H4</f>
        <v>1.718213058419244E-3</v>
      </c>
      <c r="K4" s="5">
        <f>I4</f>
        <v>1.1224682151665929E-4</v>
      </c>
      <c r="L4" s="2">
        <f>K4*J5</f>
        <v>3.857279089919563E-7</v>
      </c>
      <c r="M4" s="2">
        <f>K5*J4</f>
        <v>3.857279089919563E-7</v>
      </c>
      <c r="O4" t="s">
        <v>4</v>
      </c>
      <c r="P4" s="2">
        <f>SUM(M:M)</f>
        <v>137.37239728689431</v>
      </c>
      <c r="R4" s="6" t="s">
        <v>41</v>
      </c>
    </row>
    <row r="5" spans="1:18" x14ac:dyDescent="0.3">
      <c r="A5">
        <v>4737</v>
      </c>
      <c r="B5">
        <v>3.4</v>
      </c>
      <c r="C5" s="4">
        <f t="shared" ref="C5:C26" si="3">IF(AND(ISNUMBER(B4),ISNUMBER(B6)),(B6-B4)/2,"")</f>
        <v>0.36999999999999988</v>
      </c>
      <c r="D5" s="4" t="str">
        <f t="shared" ref="D5:D26" si="4">IF(AND(ISNUMBER(C4),ISNUMBER(C6)),(C6-C4)/2,"")</f>
        <v/>
      </c>
      <c r="E5" s="4">
        <f t="shared" si="0"/>
        <v>0.36999999999999988</v>
      </c>
      <c r="F5" s="4">
        <f>IF(AND(ISNUMBER(E4),ISNUMBER(E5)),(E5-E4)/2,"")</f>
        <v>0.18499999999999994</v>
      </c>
      <c r="G5" s="2">
        <f>G4+1</f>
        <v>2</v>
      </c>
      <c r="H5" s="5">
        <f t="shared" si="1"/>
        <v>1.718213058419244E-3</v>
      </c>
      <c r="I5" s="5">
        <f t="shared" si="2"/>
        <v>1.1224682151665929E-4</v>
      </c>
      <c r="J5" s="5">
        <f>H5+J4</f>
        <v>3.4364261168384879E-3</v>
      </c>
      <c r="K5" s="5">
        <f>I5+K4</f>
        <v>2.2449364303331858E-4</v>
      </c>
      <c r="L5" s="2">
        <f t="shared" ref="L5:L25" si="5">K5*J6</f>
        <v>1.1571837269758689E-6</v>
      </c>
      <c r="M5" s="2">
        <f t="shared" ref="M5:M26" si="6">K6*J5</f>
        <v>1.2411362718741181E-6</v>
      </c>
      <c r="O5" t="s">
        <v>17</v>
      </c>
      <c r="P5" t="str">
        <f>CONCATENATE("Gini = ",ROUND(P2,2))</f>
        <v>Gini = 0.37</v>
      </c>
      <c r="R5" s="6" t="s">
        <v>42</v>
      </c>
    </row>
    <row r="6" spans="1:18" x14ac:dyDescent="0.3">
      <c r="A6">
        <v>4707</v>
      </c>
      <c r="B6">
        <v>4.1399999999999997</v>
      </c>
      <c r="C6" s="4">
        <f t="shared" si="3"/>
        <v>0.40000000000000013</v>
      </c>
      <c r="D6" s="4">
        <f t="shared" si="4"/>
        <v>-1.9999999999999907E-2</v>
      </c>
      <c r="E6" s="4">
        <f t="shared" si="0"/>
        <v>3.0000000000000249E-2</v>
      </c>
      <c r="F6" s="4">
        <f t="shared" ref="F6:F24" si="7">IF(AND(ISNUMBER(E5),ISNUMBER(E6)),(E6-E5)/2,"")</f>
        <v>-0.16999999999999982</v>
      </c>
      <c r="G6" s="2">
        <f t="shared" ref="G6:G69" si="8">G5+1</f>
        <v>3</v>
      </c>
      <c r="H6" s="5">
        <f t="shared" si="1"/>
        <v>1.718213058419244E-3</v>
      </c>
      <c r="I6" s="5">
        <f t="shared" si="2"/>
        <v>1.3667701208204983E-4</v>
      </c>
      <c r="J6" s="5">
        <f t="shared" ref="J6:J26" si="9">H6+J5</f>
        <v>5.1546391752577319E-3</v>
      </c>
      <c r="K6" s="5">
        <f t="shared" ref="K6:K26" si="10">I6+K5</f>
        <v>3.6117065511536838E-4</v>
      </c>
      <c r="L6" s="2">
        <f t="shared" si="5"/>
        <v>2.4822725437482363E-6</v>
      </c>
      <c r="M6" s="2">
        <f t="shared" si="6"/>
        <v>2.5764355332962731E-6</v>
      </c>
      <c r="O6" t="s">
        <v>16</v>
      </c>
      <c r="P6" s="20" t="str">
        <f>CONCATENATE("max 5 in f'' values = ",ROUND(LARGE(D:D,1),1), ",  ",ROUND(LARGE(D:D,2),1),",  ",ROUND(LARGE(D:D,3),1),",  ",ROUND(LARGE(D:D,4),1), ",  and  ",ROUND(LARGE(D:D,5),1))</f>
        <v>max 5 in f'' values = 2.1,  2.1,  1.9,  1.5,  and  1.3</v>
      </c>
      <c r="R6" s="6" t="s">
        <v>48</v>
      </c>
    </row>
    <row r="7" spans="1:18" x14ac:dyDescent="0.3">
      <c r="A7">
        <v>5156</v>
      </c>
      <c r="B7">
        <v>4.2</v>
      </c>
      <c r="C7" s="4">
        <f t="shared" si="3"/>
        <v>0.33000000000000007</v>
      </c>
      <c r="D7" s="4">
        <f t="shared" si="4"/>
        <v>0.12499999999999989</v>
      </c>
      <c r="E7" s="4">
        <f t="shared" si="0"/>
        <v>0.29999999999999982</v>
      </c>
      <c r="F7" s="4">
        <f t="shared" si="7"/>
        <v>0.13499999999999979</v>
      </c>
      <c r="G7" s="2">
        <f t="shared" si="8"/>
        <v>4</v>
      </c>
      <c r="H7" s="5">
        <f t="shared" si="1"/>
        <v>1.718213058419244E-3</v>
      </c>
      <c r="I7" s="5">
        <f t="shared" si="2"/>
        <v>1.3865783834410853E-4</v>
      </c>
      <c r="J7" s="5">
        <f t="shared" si="9"/>
        <v>6.8728522336769758E-3</v>
      </c>
      <c r="K7" s="5">
        <f t="shared" si="10"/>
        <v>4.9982849345947696E-4</v>
      </c>
      <c r="L7" s="2">
        <f t="shared" si="5"/>
        <v>4.2940592221604549E-6</v>
      </c>
      <c r="M7" s="2">
        <f t="shared" si="6"/>
        <v>4.5243614737056527E-6</v>
      </c>
      <c r="P7" s="20"/>
      <c r="R7" s="6" t="s">
        <v>43</v>
      </c>
    </row>
    <row r="8" spans="1:18" x14ac:dyDescent="0.3">
      <c r="A8">
        <v>4739</v>
      </c>
      <c r="B8">
        <v>4.8</v>
      </c>
      <c r="C8" s="4">
        <f t="shared" si="3"/>
        <v>0.64999999999999991</v>
      </c>
      <c r="D8" s="4">
        <f t="shared" si="4"/>
        <v>1.4999999999999902E-2</v>
      </c>
      <c r="E8" s="4">
        <f t="shared" si="0"/>
        <v>0.35000000000000009</v>
      </c>
      <c r="F8" s="4">
        <f t="shared" si="7"/>
        <v>2.5000000000000133E-2</v>
      </c>
      <c r="G8" s="2">
        <f t="shared" si="8"/>
        <v>5</v>
      </c>
      <c r="H8" s="5">
        <f t="shared" si="1"/>
        <v>1.718213058419244E-3</v>
      </c>
      <c r="I8" s="5">
        <f t="shared" si="2"/>
        <v>1.5846610096469546E-4</v>
      </c>
      <c r="J8" s="5">
        <f t="shared" si="9"/>
        <v>8.5910652920962206E-3</v>
      </c>
      <c r="K8" s="5">
        <f t="shared" si="10"/>
        <v>6.5829459442417245E-4</v>
      </c>
      <c r="L8" s="2">
        <f t="shared" si="5"/>
        <v>6.7865422105584799E-6</v>
      </c>
      <c r="M8" s="2">
        <f t="shared" si="6"/>
        <v>7.2153808858495363E-6</v>
      </c>
      <c r="P8" s="20"/>
      <c r="R8" s="6" t="s">
        <v>52</v>
      </c>
    </row>
    <row r="9" spans="1:18" x14ac:dyDescent="0.3">
      <c r="A9">
        <v>5155</v>
      </c>
      <c r="B9">
        <v>5.5</v>
      </c>
      <c r="C9" s="4">
        <f t="shared" si="3"/>
        <v>0.35999999999999988</v>
      </c>
      <c r="D9" s="4">
        <f t="shared" si="4"/>
        <v>-0.32000000000000006</v>
      </c>
      <c r="E9" s="4">
        <f t="shared" si="0"/>
        <v>9.9999999999997868E-3</v>
      </c>
      <c r="F9" s="4">
        <f t="shared" si="7"/>
        <v>-0.17000000000000015</v>
      </c>
      <c r="G9" s="2">
        <f t="shared" si="8"/>
        <v>6</v>
      </c>
      <c r="H9" s="5">
        <f t="shared" si="1"/>
        <v>1.718213058419244E-3</v>
      </c>
      <c r="I9" s="5">
        <f t="shared" si="2"/>
        <v>1.8157574068871355E-4</v>
      </c>
      <c r="J9" s="5">
        <f t="shared" si="9"/>
        <v>1.0309278350515465E-2</v>
      </c>
      <c r="K9" s="5">
        <f t="shared" si="10"/>
        <v>8.3987033511288595E-4</v>
      </c>
      <c r="L9" s="2">
        <f t="shared" si="5"/>
        <v>1.0101533240189352E-5</v>
      </c>
      <c r="M9" s="2">
        <f t="shared" si="6"/>
        <v>1.0537178878580267E-5</v>
      </c>
      <c r="O9" t="s">
        <v>18</v>
      </c>
      <c r="P9" s="21" t="str">
        <f>CONCATENATE("max 5 in f'' positions = ", MATCH(LARGE(D:D,1),D4:D100000,0), ",  ",MATCH(LARGE(D:D,2),D4:D100000,0), ",  ", MATCH(LARGE(D:D,3),D4:D100000,0), ",  ", MATCH(LARGE(D:D,4),D4:D100000,0), ",  and  ", MATCH(LARGE(D:D,5),D4:D100000,0))</f>
        <v>max 5 in f'' positions = 564,  576,  563,  575,  and  573</v>
      </c>
      <c r="R9" s="13" t="s">
        <v>61</v>
      </c>
    </row>
    <row r="10" spans="1:18" x14ac:dyDescent="0.3">
      <c r="A10">
        <v>4961</v>
      </c>
      <c r="B10">
        <v>5.52</v>
      </c>
      <c r="C10" s="4">
        <f t="shared" si="3"/>
        <v>9.9999999999997868E-3</v>
      </c>
      <c r="D10" s="4">
        <f t="shared" si="4"/>
        <v>-0.14249999999999985</v>
      </c>
      <c r="E10" s="4">
        <f t="shared" si="0"/>
        <v>0</v>
      </c>
      <c r="F10" s="4">
        <f t="shared" si="7"/>
        <v>-4.9999999999998934E-3</v>
      </c>
      <c r="G10" s="2">
        <f t="shared" si="8"/>
        <v>7</v>
      </c>
      <c r="H10" s="5">
        <f t="shared" si="1"/>
        <v>1.718213058419244E-3</v>
      </c>
      <c r="I10" s="5">
        <f t="shared" si="2"/>
        <v>1.8223601610939977E-4</v>
      </c>
      <c r="J10" s="5">
        <f t="shared" si="9"/>
        <v>1.202749140893471E-2</v>
      </c>
      <c r="K10" s="5">
        <f t="shared" si="10"/>
        <v>1.0221063512222857E-3</v>
      </c>
      <c r="L10" s="2">
        <f t="shared" si="5"/>
        <v>1.4049571838107023E-5</v>
      </c>
      <c r="M10" s="2">
        <f t="shared" si="6"/>
        <v>1.4485217476497937E-5</v>
      </c>
      <c r="O10" s="11"/>
      <c r="P10" s="21"/>
      <c r="R10" s="14" t="str">
        <f>_xlfn.CONCAT(R9," Lorenz Curve")</f>
        <v>LE Polity Lorenz Curve</v>
      </c>
    </row>
    <row r="11" spans="1:18" x14ac:dyDescent="0.3">
      <c r="A11">
        <v>4980</v>
      </c>
      <c r="B11">
        <v>5.52</v>
      </c>
      <c r="C11" s="4">
        <f t="shared" si="3"/>
        <v>7.5000000000000178E-2</v>
      </c>
      <c r="D11" s="4">
        <f t="shared" si="4"/>
        <v>4.0000000000000258E-2</v>
      </c>
      <c r="E11" s="4">
        <f t="shared" si="0"/>
        <v>7.5000000000000178E-2</v>
      </c>
      <c r="F11" s="4">
        <f t="shared" si="7"/>
        <v>3.7500000000000089E-2</v>
      </c>
      <c r="G11" s="2">
        <f t="shared" si="8"/>
        <v>8</v>
      </c>
      <c r="H11" s="5">
        <f t="shared" si="1"/>
        <v>1.718213058419244E-3</v>
      </c>
      <c r="I11" s="5">
        <f t="shared" si="2"/>
        <v>1.8223601610939977E-4</v>
      </c>
      <c r="J11" s="5">
        <f t="shared" si="9"/>
        <v>1.3745704467353955E-2</v>
      </c>
      <c r="K11" s="5">
        <f t="shared" si="10"/>
        <v>1.2043423673316854E-3</v>
      </c>
      <c r="L11" s="2">
        <f t="shared" si="5"/>
        <v>1.8623851041211635E-5</v>
      </c>
      <c r="M11" s="2">
        <f t="shared" si="6"/>
        <v>1.912756631060113E-5</v>
      </c>
      <c r="P11" s="21"/>
      <c r="R11" s="14" t="str">
        <f>_xlfn.CONCAT("f'' of ",R9)</f>
        <v>f'' of LE Polity</v>
      </c>
    </row>
    <row r="12" spans="1:18" ht="16.2" thickBot="1" x14ac:dyDescent="0.35">
      <c r="A12">
        <v>4979</v>
      </c>
      <c r="B12">
        <v>5.67</v>
      </c>
      <c r="C12" s="4">
        <f t="shared" si="3"/>
        <v>9.0000000000000302E-2</v>
      </c>
      <c r="D12" s="4">
        <f t="shared" si="4"/>
        <v>4.0000000000000036E-2</v>
      </c>
      <c r="E12" s="4">
        <f t="shared" si="0"/>
        <v>1.5000000000000124E-2</v>
      </c>
      <c r="F12" s="4">
        <f t="shared" si="7"/>
        <v>-3.0000000000000027E-2</v>
      </c>
      <c r="G12" s="2">
        <f t="shared" si="8"/>
        <v>9</v>
      </c>
      <c r="H12" s="5">
        <f>1/MAX(G:G)</f>
        <v>1.718213058419244E-3</v>
      </c>
      <c r="I12" s="5">
        <f t="shared" si="2"/>
        <v>1.8718808176454652E-4</v>
      </c>
      <c r="J12" s="5">
        <f t="shared" si="9"/>
        <v>1.54639175257732E-2</v>
      </c>
      <c r="K12" s="5">
        <f t="shared" si="10"/>
        <v>1.391530449096232E-3</v>
      </c>
      <c r="L12" s="2">
        <f t="shared" si="5"/>
        <v>2.3909457888251415E-5</v>
      </c>
      <c r="M12" s="2">
        <f t="shared" si="6"/>
        <v>2.4428488824615592E-5</v>
      </c>
      <c r="O12" s="8" t="s">
        <v>46</v>
      </c>
      <c r="R12" s="14" t="str">
        <f>_xlfn.CONCAT("Univariate plot of ",R9)</f>
        <v>Univariate plot of LE Polity</v>
      </c>
    </row>
    <row r="13" spans="1:18" x14ac:dyDescent="0.3">
      <c r="A13">
        <v>5100</v>
      </c>
      <c r="B13">
        <v>5.7</v>
      </c>
      <c r="C13" s="4">
        <f t="shared" si="3"/>
        <v>0.15500000000000025</v>
      </c>
      <c r="D13" s="4">
        <f t="shared" si="4"/>
        <v>2.9999999999999805E-2</v>
      </c>
      <c r="E13" s="4">
        <f t="shared" si="0"/>
        <v>0.14000000000000012</v>
      </c>
      <c r="F13" s="4">
        <f t="shared" si="7"/>
        <v>6.25E-2</v>
      </c>
      <c r="G13" s="2">
        <f>G12+1</f>
        <v>10</v>
      </c>
      <c r="H13" s="5">
        <f t="shared" si="1"/>
        <v>1.718213058419244E-3</v>
      </c>
      <c r="I13" s="5">
        <f t="shared" si="2"/>
        <v>1.8817849489557588E-4</v>
      </c>
      <c r="J13" s="5">
        <f t="shared" si="9"/>
        <v>1.7182130584192445E-2</v>
      </c>
      <c r="K13" s="5">
        <f t="shared" si="10"/>
        <v>1.5797089439918079E-3</v>
      </c>
      <c r="L13" s="2">
        <f t="shared" si="5"/>
        <v>2.9857041896752393E-5</v>
      </c>
      <c r="M13" s="2">
        <f t="shared" si="6"/>
        <v>3.0534901972113253E-5</v>
      </c>
      <c r="O13" t="s">
        <v>49</v>
      </c>
      <c r="P13" s="10">
        <f>ROUND(P2,2)</f>
        <v>0.37</v>
      </c>
      <c r="R13" s="6" t="s">
        <v>55</v>
      </c>
    </row>
    <row r="14" spans="1:18" x14ac:dyDescent="0.3">
      <c r="A14">
        <v>4966</v>
      </c>
      <c r="B14">
        <v>5.98</v>
      </c>
      <c r="C14" s="4">
        <f t="shared" si="3"/>
        <v>0.14999999999999991</v>
      </c>
      <c r="D14" s="4">
        <f t="shared" si="4"/>
        <v>-2.000000000000024E-2</v>
      </c>
      <c r="E14" s="4">
        <f t="shared" si="0"/>
        <v>9.9999999999997868E-3</v>
      </c>
      <c r="F14" s="4">
        <f t="shared" si="7"/>
        <v>-6.5000000000000169E-2</v>
      </c>
      <c r="G14" s="2">
        <f t="shared" si="8"/>
        <v>11</v>
      </c>
      <c r="H14" s="5">
        <f t="shared" si="1"/>
        <v>1.718213058419244E-3</v>
      </c>
      <c r="I14" s="5">
        <f t="shared" si="2"/>
        <v>1.9742235078518312E-4</v>
      </c>
      <c r="J14" s="5">
        <f t="shared" si="9"/>
        <v>1.890034364261169E-2</v>
      </c>
      <c r="K14" s="5">
        <f t="shared" si="10"/>
        <v>1.7771312947769909E-3</v>
      </c>
      <c r="L14" s="2">
        <f t="shared" si="5"/>
        <v>3.6641882366535906E-5</v>
      </c>
      <c r="M14" s="2">
        <f t="shared" si="6"/>
        <v>3.7332221874246509E-5</v>
      </c>
      <c r="O14" t="s">
        <v>56</v>
      </c>
      <c r="P14" s="10">
        <f>(P15/(P15-1)) * P13</f>
        <v>0.3706368330464716</v>
      </c>
      <c r="R14" s="13" t="s">
        <v>62</v>
      </c>
    </row>
    <row r="15" spans="1:18" x14ac:dyDescent="0.3">
      <c r="A15">
        <v>4830</v>
      </c>
      <c r="B15">
        <v>6</v>
      </c>
      <c r="C15" s="4">
        <f t="shared" si="3"/>
        <v>0.11499999999999977</v>
      </c>
      <c r="D15" s="4">
        <f t="shared" si="4"/>
        <v>-1.2499999999999956E-2</v>
      </c>
      <c r="E15" s="4">
        <f t="shared" si="0"/>
        <v>0.10499999999999998</v>
      </c>
      <c r="F15" s="4">
        <f t="shared" si="7"/>
        <v>4.7500000000000098E-2</v>
      </c>
      <c r="G15" s="2">
        <f t="shared" si="8"/>
        <v>12</v>
      </c>
      <c r="H15" s="5">
        <f>1/MAX(G:G)</f>
        <v>1.718213058419244E-3</v>
      </c>
      <c r="I15" s="5">
        <f t="shared" si="2"/>
        <v>1.9808262620586934E-4</v>
      </c>
      <c r="J15" s="5">
        <f t="shared" si="9"/>
        <v>2.0618556701030934E-2</v>
      </c>
      <c r="K15" s="5">
        <f t="shared" si="10"/>
        <v>1.9752139209828603E-3</v>
      </c>
      <c r="L15" s="2">
        <f t="shared" si="5"/>
        <v>4.4119898578654968E-5</v>
      </c>
      <c r="M15" s="2">
        <f t="shared" si="6"/>
        <v>4.4953184311462591E-5</v>
      </c>
      <c r="O15" t="s">
        <v>51</v>
      </c>
      <c r="P15" s="16">
        <f>COUNT(B:B)</f>
        <v>582</v>
      </c>
      <c r="R15" s="7" t="str">
        <f>_xlfn.CONCAT("6.) the Gini value of ", ROUND(P2,2), " is the area under the Lorenz curve")</f>
        <v>6.) the Gini value of 0.37 is the area under the Lorenz curve</v>
      </c>
    </row>
    <row r="16" spans="1:18" x14ac:dyDescent="0.3">
      <c r="A16">
        <v>5150</v>
      </c>
      <c r="B16">
        <v>6.21</v>
      </c>
      <c r="C16" s="4">
        <f t="shared" si="3"/>
        <v>0.125</v>
      </c>
      <c r="D16" s="4">
        <f t="shared" si="4"/>
        <v>7.0000000000000062E-2</v>
      </c>
      <c r="E16" s="4">
        <f t="shared" si="0"/>
        <v>2.0000000000000018E-2</v>
      </c>
      <c r="F16" s="4">
        <f t="shared" si="7"/>
        <v>-4.2499999999999982E-2</v>
      </c>
      <c r="G16" s="2">
        <f t="shared" si="8"/>
        <v>13</v>
      </c>
      <c r="H16" s="5">
        <f t="shared" si="1"/>
        <v>1.718213058419244E-3</v>
      </c>
      <c r="I16" s="5">
        <f t="shared" si="2"/>
        <v>2.0501551812307476E-4</v>
      </c>
      <c r="J16" s="5">
        <f t="shared" si="9"/>
        <v>2.2336769759450179E-2</v>
      </c>
      <c r="K16" s="5">
        <f t="shared" si="10"/>
        <v>2.1802294391059349E-3</v>
      </c>
      <c r="L16" s="2">
        <f t="shared" si="5"/>
        <v>5.2445381696706357E-5</v>
      </c>
      <c r="M16" s="2">
        <f t="shared" si="6"/>
        <v>5.3308164269613359E-5</v>
      </c>
      <c r="O16" t="s">
        <v>19</v>
      </c>
      <c r="P16" s="10">
        <f>AVERAGE(B:B)</f>
        <v>52.045343642611662</v>
      </c>
      <c r="R16" s="7" t="s">
        <v>44</v>
      </c>
    </row>
    <row r="17" spans="1:18" x14ac:dyDescent="0.3">
      <c r="A17">
        <v>5095</v>
      </c>
      <c r="B17">
        <v>6.25</v>
      </c>
      <c r="C17" s="4">
        <f t="shared" si="3"/>
        <v>0.25499999999999989</v>
      </c>
      <c r="D17" s="4">
        <f t="shared" si="4"/>
        <v>0.11499999999999999</v>
      </c>
      <c r="E17" s="4">
        <f t="shared" si="0"/>
        <v>0.23499999999999988</v>
      </c>
      <c r="F17" s="4">
        <f t="shared" si="7"/>
        <v>0.10749999999999993</v>
      </c>
      <c r="G17" s="2">
        <f t="shared" si="8"/>
        <v>14</v>
      </c>
      <c r="H17" s="5">
        <f t="shared" si="1"/>
        <v>1.718213058419244E-3</v>
      </c>
      <c r="I17" s="5">
        <f t="shared" si="2"/>
        <v>2.0633606896444721E-4</v>
      </c>
      <c r="J17" s="5">
        <f t="shared" si="9"/>
        <v>2.4054982817869424E-2</v>
      </c>
      <c r="K17" s="5">
        <f t="shared" si="10"/>
        <v>2.386565508070382E-3</v>
      </c>
      <c r="L17" s="2">
        <f t="shared" si="5"/>
        <v>6.1509420311092337E-5</v>
      </c>
      <c r="M17" s="2">
        <f t="shared" si="6"/>
        <v>6.2745451360641567E-5</v>
      </c>
      <c r="O17" t="s">
        <v>22</v>
      </c>
      <c r="P17" s="10">
        <f>$P$26-$P$22</f>
        <v>201.96</v>
      </c>
      <c r="R17" s="6" t="s">
        <v>45</v>
      </c>
    </row>
    <row r="18" spans="1:18" x14ac:dyDescent="0.3">
      <c r="A18">
        <v>5096</v>
      </c>
      <c r="B18">
        <v>6.72</v>
      </c>
      <c r="C18" s="4">
        <f t="shared" si="3"/>
        <v>0.35499999999999998</v>
      </c>
      <c r="D18" s="4">
        <f t="shared" si="4"/>
        <v>-5.7499999999999885E-2</v>
      </c>
      <c r="E18" s="4">
        <f t="shared" si="0"/>
        <v>0.12000000000000011</v>
      </c>
      <c r="F18" s="4">
        <f t="shared" si="7"/>
        <v>-5.7499999999999885E-2</v>
      </c>
      <c r="G18" s="2">
        <f t="shared" si="8"/>
        <v>15</v>
      </c>
      <c r="H18" s="5">
        <f t="shared" si="1"/>
        <v>1.718213058419244E-3</v>
      </c>
      <c r="I18" s="5">
        <f t="shared" si="2"/>
        <v>2.2185254135057364E-4</v>
      </c>
      <c r="J18" s="5">
        <f t="shared" si="9"/>
        <v>2.5773195876288669E-2</v>
      </c>
      <c r="K18" s="5">
        <f t="shared" si="10"/>
        <v>2.6084180494209555E-3</v>
      </c>
      <c r="L18" s="2">
        <f t="shared" si="5"/>
        <v>7.1709087269304644E-5</v>
      </c>
      <c r="M18" s="2">
        <f t="shared" si="6"/>
        <v>7.3149327211849616E-5</v>
      </c>
      <c r="O18" t="s">
        <v>23</v>
      </c>
      <c r="P18" s="10">
        <f>_xlfn.STDEV.P(B:B)</f>
        <v>35.0326588983298</v>
      </c>
    </row>
    <row r="19" spans="1:18" x14ac:dyDescent="0.3">
      <c r="A19">
        <v>4581</v>
      </c>
      <c r="B19">
        <v>6.96</v>
      </c>
      <c r="C19" s="4">
        <f t="shared" si="3"/>
        <v>0.14000000000000012</v>
      </c>
      <c r="D19" s="4">
        <f t="shared" si="4"/>
        <v>-0.16250000000000009</v>
      </c>
      <c r="E19" s="4">
        <f t="shared" si="0"/>
        <v>2.0000000000000018E-2</v>
      </c>
      <c r="F19" s="4">
        <f t="shared" si="7"/>
        <v>-5.0000000000000044E-2</v>
      </c>
      <c r="G19" s="2">
        <f t="shared" si="8"/>
        <v>16</v>
      </c>
      <c r="H19" s="5">
        <f t="shared" si="1"/>
        <v>1.718213058419244E-3</v>
      </c>
      <c r="I19" s="5">
        <f t="shared" si="2"/>
        <v>2.2977584639880842E-4</v>
      </c>
      <c r="J19" s="5">
        <f t="shared" si="9"/>
        <v>2.7491408934707914E-2</v>
      </c>
      <c r="K19" s="5">
        <f t="shared" si="10"/>
        <v>2.838193895819764E-3</v>
      </c>
      <c r="L19" s="2">
        <f t="shared" si="5"/>
        <v>8.2902570840096235E-5</v>
      </c>
      <c r="M19" s="2">
        <f t="shared" si="6"/>
        <v>8.4379114585840436E-5</v>
      </c>
      <c r="O19" t="s">
        <v>50</v>
      </c>
      <c r="P19" s="10">
        <f>$P$18/$P$16</f>
        <v>0.6731180245228916</v>
      </c>
    </row>
    <row r="20" spans="1:18" x14ac:dyDescent="0.3">
      <c r="A20">
        <v>4861</v>
      </c>
      <c r="B20">
        <v>7</v>
      </c>
      <c r="C20" s="4">
        <f t="shared" si="3"/>
        <v>2.9999999999999805E-2</v>
      </c>
      <c r="D20" s="4">
        <f t="shared" si="4"/>
        <v>5.0000000000000044E-2</v>
      </c>
      <c r="E20" s="4">
        <f t="shared" si="0"/>
        <v>9.9999999999997868E-3</v>
      </c>
      <c r="F20" s="4">
        <f t="shared" si="7"/>
        <v>-5.0000000000001155E-3</v>
      </c>
      <c r="G20" s="2">
        <f t="shared" si="8"/>
        <v>17</v>
      </c>
      <c r="H20" s="5">
        <f t="shared" si="1"/>
        <v>1.718213058419244E-3</v>
      </c>
      <c r="I20" s="5">
        <f t="shared" si="2"/>
        <v>2.3109639724018088E-4</v>
      </c>
      <c r="J20" s="5">
        <f t="shared" si="9"/>
        <v>2.9209621993127158E-2</v>
      </c>
      <c r="K20" s="5">
        <f t="shared" si="10"/>
        <v>3.0692902930599449E-3</v>
      </c>
      <c r="L20" s="2">
        <f t="shared" si="5"/>
        <v>9.4926503909070496E-5</v>
      </c>
      <c r="M20" s="2">
        <f t="shared" si="6"/>
        <v>9.6422334050264304E-5</v>
      </c>
    </row>
    <row r="21" spans="1:18" ht="16.2" thickBot="1" x14ac:dyDescent="0.35">
      <c r="A21">
        <v>5158</v>
      </c>
      <c r="B21">
        <v>7.02</v>
      </c>
      <c r="C21" s="4">
        <f t="shared" si="3"/>
        <v>0.24000000000000021</v>
      </c>
      <c r="D21" s="4">
        <f t="shared" si="4"/>
        <v>0.1050000000000002</v>
      </c>
      <c r="E21" s="4">
        <f t="shared" si="0"/>
        <v>0.23000000000000043</v>
      </c>
      <c r="F21" s="4">
        <f t="shared" si="7"/>
        <v>0.11000000000000032</v>
      </c>
      <c r="G21" s="2">
        <f t="shared" si="8"/>
        <v>18</v>
      </c>
      <c r="H21" s="5">
        <f t="shared" si="1"/>
        <v>1.718213058419244E-3</v>
      </c>
      <c r="I21" s="5">
        <f t="shared" si="2"/>
        <v>2.3175667266086709E-4</v>
      </c>
      <c r="J21" s="5">
        <f t="shared" si="9"/>
        <v>3.0927835051546403E-2</v>
      </c>
      <c r="K21" s="5">
        <f t="shared" si="10"/>
        <v>3.3010469657208121E-3</v>
      </c>
      <c r="L21" s="2">
        <f t="shared" si="5"/>
        <v>1.0776613805617775E-4</v>
      </c>
      <c r="M21" s="2">
        <f t="shared" si="6"/>
        <v>1.0973164865126177E-4</v>
      </c>
      <c r="O21" s="8" t="s">
        <v>53</v>
      </c>
    </row>
    <row r="22" spans="1:18" x14ac:dyDescent="0.3">
      <c r="A22">
        <v>4764</v>
      </c>
      <c r="B22">
        <v>7.48</v>
      </c>
      <c r="C22" s="4">
        <f t="shared" si="3"/>
        <v>0.24000000000000021</v>
      </c>
      <c r="D22" s="4">
        <f t="shared" si="4"/>
        <v>-3.5000000000000142E-2</v>
      </c>
      <c r="E22" s="4">
        <f t="shared" si="0"/>
        <v>9.9999999999997868E-3</v>
      </c>
      <c r="F22" s="4">
        <f t="shared" si="7"/>
        <v>-0.11000000000000032</v>
      </c>
      <c r="G22" s="2">
        <f t="shared" si="8"/>
        <v>19</v>
      </c>
      <c r="H22" s="5">
        <f>1/MAX(G:G)</f>
        <v>1.718213058419244E-3</v>
      </c>
      <c r="I22" s="5">
        <f t="shared" si="2"/>
        <v>2.4694300733665045E-4</v>
      </c>
      <c r="J22" s="5">
        <f t="shared" si="9"/>
        <v>3.2646048109965645E-2</v>
      </c>
      <c r="K22" s="5">
        <f t="shared" si="10"/>
        <v>3.5479899730574624E-3</v>
      </c>
      <c r="L22" s="2">
        <f t="shared" si="5"/>
        <v>1.219240540569575E-4</v>
      </c>
      <c r="M22" s="2">
        <f t="shared" si="6"/>
        <v>1.2391112003519106E-4</v>
      </c>
      <c r="O22" t="s">
        <v>63</v>
      </c>
      <c r="P22" s="10">
        <f>MIN(B:B)</f>
        <v>3.4</v>
      </c>
    </row>
    <row r="23" spans="1:18" x14ac:dyDescent="0.3">
      <c r="A23">
        <v>5172</v>
      </c>
      <c r="B23">
        <v>7.5</v>
      </c>
      <c r="C23" s="4">
        <f t="shared" si="3"/>
        <v>0.16999999999999993</v>
      </c>
      <c r="D23" s="4">
        <f t="shared" si="4"/>
        <v>-3.7500000000000089E-2</v>
      </c>
      <c r="E23" s="4">
        <f t="shared" si="0"/>
        <v>0.16000000000000014</v>
      </c>
      <c r="F23" s="4">
        <f t="shared" si="7"/>
        <v>7.5000000000000178E-2</v>
      </c>
      <c r="G23" s="2">
        <f t="shared" si="8"/>
        <v>20</v>
      </c>
      <c r="H23" s="5">
        <f t="shared" si="1"/>
        <v>1.718213058419244E-3</v>
      </c>
      <c r="I23" s="5">
        <f t="shared" si="2"/>
        <v>2.4760328275733664E-4</v>
      </c>
      <c r="J23" s="5">
        <f t="shared" si="9"/>
        <v>3.4364261168384889E-2</v>
      </c>
      <c r="K23" s="5">
        <f t="shared" si="10"/>
        <v>3.7955932558147989E-3</v>
      </c>
      <c r="L23" s="2">
        <f t="shared" si="5"/>
        <v>1.3695439582836908E-4</v>
      </c>
      <c r="M23" s="2">
        <f t="shared" si="6"/>
        <v>1.3930449983859505E-4</v>
      </c>
      <c r="O23" t="s">
        <v>38</v>
      </c>
      <c r="P23" s="10">
        <f>QUARTILE(B:B,1)</f>
        <v>24.810000000000002</v>
      </c>
    </row>
    <row r="24" spans="1:18" x14ac:dyDescent="0.3">
      <c r="A24">
        <v>4741</v>
      </c>
      <c r="B24">
        <v>7.82</v>
      </c>
      <c r="C24" s="4">
        <f t="shared" si="3"/>
        <v>0.16500000000000004</v>
      </c>
      <c r="D24" s="4">
        <f t="shared" si="4"/>
        <v>0</v>
      </c>
      <c r="E24" s="4">
        <f t="shared" si="0"/>
        <v>4.9999999999998934E-3</v>
      </c>
      <c r="F24" s="4">
        <f t="shared" si="7"/>
        <v>-7.7500000000000124E-2</v>
      </c>
      <c r="G24" s="2">
        <f t="shared" si="8"/>
        <v>21</v>
      </c>
      <c r="H24" s="5">
        <f t="shared" si="1"/>
        <v>1.718213058419244E-3</v>
      </c>
      <c r="I24" s="5">
        <f t="shared" si="2"/>
        <v>2.5816768948831639E-4</v>
      </c>
      <c r="J24" s="5">
        <f t="shared" si="9"/>
        <v>3.6082474226804134E-2</v>
      </c>
      <c r="K24" s="5">
        <f t="shared" si="10"/>
        <v>4.0537609453031153E-3</v>
      </c>
      <c r="L24" s="2">
        <f t="shared" si="5"/>
        <v>1.5323494982245458E-4</v>
      </c>
      <c r="M24" s="2">
        <f t="shared" si="6"/>
        <v>1.555969660181053E-4</v>
      </c>
      <c r="O24" t="s">
        <v>20</v>
      </c>
      <c r="P24" s="10">
        <f>MEDIAN(B:B)</f>
        <v>44.84</v>
      </c>
    </row>
    <row r="25" spans="1:18" x14ac:dyDescent="0.3">
      <c r="A25">
        <v>5142</v>
      </c>
      <c r="B25">
        <v>7.83</v>
      </c>
      <c r="C25" s="4">
        <f t="shared" si="3"/>
        <v>0.16999999999999993</v>
      </c>
      <c r="D25" s="4">
        <f t="shared" si="4"/>
        <v>4.0000000000000036E-2</v>
      </c>
      <c r="E25" s="4">
        <f t="shared" si="0"/>
        <v>0.16500000000000004</v>
      </c>
      <c r="F25" s="4">
        <f>IF(AND(ISNUMBER(E24),ISNUMBER(E25)),(E25-E24)/2,"")</f>
        <v>8.0000000000000071E-2</v>
      </c>
      <c r="G25" s="2">
        <f t="shared" si="8"/>
        <v>22</v>
      </c>
      <c r="H25" s="5">
        <f t="shared" si="1"/>
        <v>1.718213058419244E-3</v>
      </c>
      <c r="I25" s="5">
        <f t="shared" si="2"/>
        <v>2.5849782719865945E-4</v>
      </c>
      <c r="J25" s="5">
        <f t="shared" si="9"/>
        <v>3.7800687285223379E-2</v>
      </c>
      <c r="K25" s="5">
        <f t="shared" si="10"/>
        <v>4.3122587725017746E-3</v>
      </c>
      <c r="L25" s="2">
        <f t="shared" si="5"/>
        <v>1.7041572468649629E-4</v>
      </c>
      <c r="M25" s="2">
        <f t="shared" si="6"/>
        <v>1.7318956214968845E-4</v>
      </c>
      <c r="O25" t="s">
        <v>39</v>
      </c>
      <c r="P25" s="10">
        <f>QUARTILE(B:B,3)</f>
        <v>71.587499999999991</v>
      </c>
    </row>
    <row r="26" spans="1:18" x14ac:dyDescent="0.3">
      <c r="A26">
        <v>4740</v>
      </c>
      <c r="B26">
        <v>8.16</v>
      </c>
      <c r="C26" s="4">
        <f t="shared" si="3"/>
        <v>0.24500000000000011</v>
      </c>
      <c r="D26" s="4">
        <f t="shared" si="4"/>
        <v>-2.4999999999999911E-2</v>
      </c>
      <c r="E26" s="4">
        <f t="shared" si="0"/>
        <v>8.0000000000000071E-2</v>
      </c>
      <c r="F26" s="4">
        <f>IF(AND(ISNUMBER(E25),ISNUMBER(E26)),(E26-E25)/2,"")</f>
        <v>-4.2499999999999982E-2</v>
      </c>
      <c r="G26" s="2">
        <f t="shared" si="8"/>
        <v>23</v>
      </c>
      <c r="H26" s="5">
        <f t="shared" si="1"/>
        <v>1.718213058419244E-3</v>
      </c>
      <c r="I26" s="5">
        <f t="shared" si="2"/>
        <v>2.6939237163998227E-4</v>
      </c>
      <c r="J26" s="5">
        <f t="shared" si="9"/>
        <v>3.9518900343642624E-2</v>
      </c>
      <c r="K26" s="5">
        <f t="shared" si="10"/>
        <v>4.5816511441417566E-3</v>
      </c>
      <c r="L26" s="2">
        <f>K26*J27</f>
        <v>1.8893406779966012E-4</v>
      </c>
      <c r="M26" s="2">
        <f t="shared" si="6"/>
        <v>1.9191665213124794E-4</v>
      </c>
      <c r="O26" t="s">
        <v>21</v>
      </c>
      <c r="P26" s="10">
        <f>MAX(B:B)</f>
        <v>205.36</v>
      </c>
    </row>
    <row r="27" spans="1:18" x14ac:dyDescent="0.3">
      <c r="A27">
        <v>4579</v>
      </c>
      <c r="B27">
        <v>8.32</v>
      </c>
      <c r="C27" s="4">
        <f t="shared" ref="C27:C90" si="11">IF(AND(ISNUMBER(B26),ISNUMBER(B28)),(B28-B26)/2,"")</f>
        <v>0.12000000000000011</v>
      </c>
      <c r="D27" s="4">
        <f t="shared" ref="D27:D90" si="12">IF(AND(ISNUMBER(C26),ISNUMBER(C28)),(C28-C26)/2,"")</f>
        <v>-0.10250000000000004</v>
      </c>
      <c r="E27" s="4">
        <f t="shared" ref="E27:E90" si="13">IF(AND(ISNUMBER(B27),ISNUMBER(B28)),(B28-B27)/2,"")</f>
        <v>4.0000000000000036E-2</v>
      </c>
      <c r="F27" s="4">
        <f t="shared" ref="F27:F90" si="14">IF(AND(ISNUMBER(E26),ISNUMBER(E27)),(E27-E26)/2,"")</f>
        <v>-2.0000000000000018E-2</v>
      </c>
      <c r="G27" s="2">
        <f t="shared" si="8"/>
        <v>24</v>
      </c>
      <c r="H27" s="5">
        <f t="shared" ref="H27:H90" si="15">1/MAX(G:G)</f>
        <v>1.718213058419244E-3</v>
      </c>
      <c r="I27" s="5">
        <f t="shared" ref="I27:I90" si="16">B27/SUM(B:B)</f>
        <v>2.7467457500547214E-4</v>
      </c>
      <c r="J27" s="5">
        <f t="shared" ref="J27:J90" si="17">H27+J26</f>
        <v>4.1237113402061869E-2</v>
      </c>
      <c r="K27" s="5">
        <f t="shared" ref="K27:K90" si="18">I27+K26</f>
        <v>4.8563257191472286E-3</v>
      </c>
      <c r="L27" s="2">
        <f t="shared" ref="L27:L90" si="19">K27*J28</f>
        <v>2.0860505666439992E-4</v>
      </c>
      <c r="M27" s="2">
        <f t="shared" ref="M27:M90" si="20">K28*J27</f>
        <v>2.1169655240558545E-4</v>
      </c>
    </row>
    <row r="28" spans="1:18" ht="16.2" thickBot="1" x14ac:dyDescent="0.35">
      <c r="A28">
        <v>4860</v>
      </c>
      <c r="B28">
        <v>8.4</v>
      </c>
      <c r="C28" s="4">
        <f t="shared" si="11"/>
        <v>4.0000000000000036E-2</v>
      </c>
      <c r="D28" s="4">
        <f t="shared" si="12"/>
        <v>6.7499999999999893E-2</v>
      </c>
      <c r="E28" s="4">
        <f t="shared" si="13"/>
        <v>0</v>
      </c>
      <c r="F28" s="4">
        <f t="shared" si="14"/>
        <v>-2.0000000000000018E-2</v>
      </c>
      <c r="G28" s="2">
        <f t="shared" si="8"/>
        <v>25</v>
      </c>
      <c r="H28" s="5">
        <f t="shared" si="15"/>
        <v>1.718213058419244E-3</v>
      </c>
      <c r="I28" s="5">
        <f t="shared" si="16"/>
        <v>2.7731567668821705E-4</v>
      </c>
      <c r="J28" s="5">
        <f t="shared" si="17"/>
        <v>4.2955326460481114E-2</v>
      </c>
      <c r="K28" s="5">
        <f t="shared" si="18"/>
        <v>5.1336413958354456E-3</v>
      </c>
      <c r="L28" s="2">
        <f t="shared" si="19"/>
        <v>2.2933793177271758E-4</v>
      </c>
      <c r="M28" s="2">
        <f t="shared" si="20"/>
        <v>2.3242942751390311E-4</v>
      </c>
      <c r="O28" s="8" t="s">
        <v>57</v>
      </c>
    </row>
    <row r="29" spans="1:18" x14ac:dyDescent="0.3">
      <c r="A29">
        <v>4948</v>
      </c>
      <c r="B29">
        <v>8.4</v>
      </c>
      <c r="C29" s="4">
        <f t="shared" si="11"/>
        <v>0.25499999999999989</v>
      </c>
      <c r="D29" s="4">
        <f t="shared" si="12"/>
        <v>0.12999999999999989</v>
      </c>
      <c r="E29" s="4">
        <f t="shared" si="13"/>
        <v>0.25499999999999989</v>
      </c>
      <c r="F29" s="4">
        <f t="shared" si="14"/>
        <v>0.12749999999999995</v>
      </c>
      <c r="G29" s="2">
        <f t="shared" si="8"/>
        <v>26</v>
      </c>
      <c r="H29" s="5">
        <f t="shared" si="15"/>
        <v>1.718213058419244E-3</v>
      </c>
      <c r="I29" s="5">
        <f t="shared" si="16"/>
        <v>2.7731567668821705E-4</v>
      </c>
      <c r="J29" s="5">
        <f t="shared" si="17"/>
        <v>4.4673539518900358E-2</v>
      </c>
      <c r="K29" s="5">
        <f t="shared" si="18"/>
        <v>5.4109570725236625E-3</v>
      </c>
      <c r="L29" s="2">
        <f t="shared" si="19"/>
        <v>2.5102378171501538E-4</v>
      </c>
      <c r="M29" s="2">
        <f t="shared" si="20"/>
        <v>2.5486744687873523E-4</v>
      </c>
      <c r="O29" t="s">
        <v>58</v>
      </c>
      <c r="P29" s="3">
        <v>0.35055649999999999</v>
      </c>
    </row>
    <row r="30" spans="1:18" x14ac:dyDescent="0.3">
      <c r="A30">
        <v>4677</v>
      </c>
      <c r="B30">
        <v>8.91</v>
      </c>
      <c r="C30" s="4">
        <f t="shared" si="11"/>
        <v>0.29999999999999982</v>
      </c>
      <c r="D30" s="4">
        <f t="shared" si="12"/>
        <v>-6.0000000000000053E-2</v>
      </c>
      <c r="E30" s="4">
        <f t="shared" si="13"/>
        <v>4.4999999999999929E-2</v>
      </c>
      <c r="F30" s="4">
        <f t="shared" si="14"/>
        <v>-0.10499999999999998</v>
      </c>
      <c r="G30" s="2">
        <f t="shared" si="8"/>
        <v>27</v>
      </c>
      <c r="H30" s="5">
        <f t="shared" si="15"/>
        <v>1.718213058419244E-3</v>
      </c>
      <c r="I30" s="5">
        <f t="shared" si="16"/>
        <v>2.9415269991571593E-4</v>
      </c>
      <c r="J30" s="5">
        <f t="shared" si="17"/>
        <v>4.6391752577319603E-2</v>
      </c>
      <c r="K30" s="5">
        <f t="shared" si="18"/>
        <v>5.7051097724393788E-3</v>
      </c>
      <c r="L30" s="2">
        <f t="shared" si="19"/>
        <v>2.7447263510017639E-4</v>
      </c>
      <c r="M30" s="2">
        <f t="shared" si="20"/>
        <v>2.7845414126666837E-4</v>
      </c>
      <c r="O30" t="s">
        <v>59</v>
      </c>
      <c r="P30" s="3">
        <v>0.38797470000000001</v>
      </c>
    </row>
    <row r="31" spans="1:18" x14ac:dyDescent="0.3">
      <c r="A31">
        <v>4563</v>
      </c>
      <c r="B31">
        <v>9</v>
      </c>
      <c r="C31" s="4">
        <f t="shared" si="11"/>
        <v>0.13499999999999979</v>
      </c>
      <c r="D31" s="4">
        <f t="shared" si="12"/>
        <v>-6.0000000000000053E-2</v>
      </c>
      <c r="E31" s="4">
        <f t="shared" si="13"/>
        <v>8.9999999999999858E-2</v>
      </c>
      <c r="F31" s="4">
        <f t="shared" si="14"/>
        <v>2.2499999999999964E-2</v>
      </c>
      <c r="G31" s="2">
        <f t="shared" si="8"/>
        <v>28</v>
      </c>
      <c r="H31" s="5">
        <f t="shared" si="15"/>
        <v>1.718213058419244E-3</v>
      </c>
      <c r="I31" s="5">
        <f t="shared" si="16"/>
        <v>2.9712393930880402E-4</v>
      </c>
      <c r="J31" s="5">
        <f t="shared" si="17"/>
        <v>4.8109965635738848E-2</v>
      </c>
      <c r="K31" s="5">
        <f t="shared" si="18"/>
        <v>6.002233711748183E-3</v>
      </c>
      <c r="L31" s="2">
        <f t="shared" si="19"/>
        <v>2.9908037395308824E-4</v>
      </c>
      <c r="M31" s="2">
        <f t="shared" si="20"/>
        <v>3.0334777256977425E-4</v>
      </c>
    </row>
    <row r="32" spans="1:18" ht="16.2" thickBot="1" x14ac:dyDescent="0.35">
      <c r="A32">
        <v>4742</v>
      </c>
      <c r="B32">
        <v>9.18</v>
      </c>
      <c r="C32" s="4">
        <f t="shared" si="11"/>
        <v>0.17999999999999972</v>
      </c>
      <c r="D32" s="4">
        <f t="shared" si="12"/>
        <v>0</v>
      </c>
      <c r="E32" s="4">
        <f t="shared" si="13"/>
        <v>8.9999999999999858E-2</v>
      </c>
      <c r="F32" s="4">
        <f t="shared" si="14"/>
        <v>0</v>
      </c>
      <c r="G32" s="2">
        <f t="shared" si="8"/>
        <v>29</v>
      </c>
      <c r="H32" s="5">
        <f t="shared" si="15"/>
        <v>1.718213058419244E-3</v>
      </c>
      <c r="I32" s="5">
        <f t="shared" si="16"/>
        <v>3.0306641809498008E-4</v>
      </c>
      <c r="J32" s="5">
        <f t="shared" si="17"/>
        <v>4.9828178694158093E-2</v>
      </c>
      <c r="K32" s="5">
        <f t="shared" si="18"/>
        <v>6.3053001298431629E-3</v>
      </c>
      <c r="L32" s="2">
        <f t="shared" si="19"/>
        <v>3.2501547061047242E-4</v>
      </c>
      <c r="M32" s="2">
        <f t="shared" si="20"/>
        <v>3.2957897212200228E-4</v>
      </c>
      <c r="O32" s="8" t="s">
        <v>27</v>
      </c>
    </row>
    <row r="33" spans="1:15" x14ac:dyDescent="0.3">
      <c r="A33">
        <v>5154</v>
      </c>
      <c r="B33">
        <v>9.36</v>
      </c>
      <c r="C33" s="4">
        <f t="shared" si="11"/>
        <v>0.13499999999999979</v>
      </c>
      <c r="D33" s="4">
        <f t="shared" si="12"/>
        <v>-3.7499999999999645E-2</v>
      </c>
      <c r="E33" s="4">
        <f t="shared" si="13"/>
        <v>4.4999999999999929E-2</v>
      </c>
      <c r="F33" s="4">
        <f t="shared" si="14"/>
        <v>-2.2499999999999964E-2</v>
      </c>
      <c r="G33" s="2">
        <f t="shared" si="8"/>
        <v>30</v>
      </c>
      <c r="H33" s="5">
        <f t="shared" si="15"/>
        <v>1.718213058419244E-3</v>
      </c>
      <c r="I33" s="5">
        <f t="shared" si="16"/>
        <v>3.0900889688115614E-4</v>
      </c>
      <c r="J33" s="5">
        <f t="shared" si="17"/>
        <v>5.1546391752577338E-2</v>
      </c>
      <c r="K33" s="5">
        <f t="shared" si="18"/>
        <v>6.6143090267243194E-3</v>
      </c>
      <c r="L33" s="2">
        <f t="shared" si="19"/>
        <v>3.5230855640627833E-4</v>
      </c>
      <c r="M33" s="2">
        <f t="shared" si="20"/>
        <v>3.5702521458755494E-4</v>
      </c>
      <c r="O33" s="17" t="s">
        <v>28</v>
      </c>
    </row>
    <row r="34" spans="1:15" x14ac:dyDescent="0.3">
      <c r="A34">
        <v>4642</v>
      </c>
      <c r="B34">
        <v>9.4499999999999993</v>
      </c>
      <c r="C34" s="4">
        <f t="shared" si="11"/>
        <v>0.10500000000000043</v>
      </c>
      <c r="D34" s="4">
        <f t="shared" si="12"/>
        <v>4.5000000000000373E-2</v>
      </c>
      <c r="E34" s="4">
        <f t="shared" si="13"/>
        <v>6.0000000000000497E-2</v>
      </c>
      <c r="F34" s="4">
        <f t="shared" si="14"/>
        <v>7.5000000000002842E-3</v>
      </c>
      <c r="G34" s="2">
        <f t="shared" si="8"/>
        <v>31</v>
      </c>
      <c r="H34" s="5">
        <f t="shared" si="15"/>
        <v>1.718213058419244E-3</v>
      </c>
      <c r="I34" s="5">
        <f t="shared" si="16"/>
        <v>3.1198013627424417E-4</v>
      </c>
      <c r="J34" s="5">
        <f t="shared" si="17"/>
        <v>5.3264604810996583E-2</v>
      </c>
      <c r="K34" s="5">
        <f t="shared" si="18"/>
        <v>6.9262891629985638E-3</v>
      </c>
      <c r="L34" s="2">
        <f t="shared" si="19"/>
        <v>3.8082689556005864E-4</v>
      </c>
      <c r="M34" s="2">
        <f t="shared" si="20"/>
        <v>3.8575456959743089E-4</v>
      </c>
    </row>
    <row r="35" spans="1:15" ht="16.2" thickBot="1" x14ac:dyDescent="0.35">
      <c r="A35">
        <v>4727</v>
      </c>
      <c r="B35">
        <v>9.57</v>
      </c>
      <c r="C35" s="4">
        <f t="shared" si="11"/>
        <v>0.22500000000000053</v>
      </c>
      <c r="D35" s="4">
        <f t="shared" si="12"/>
        <v>7.4999999999999734E-2</v>
      </c>
      <c r="E35" s="4">
        <f t="shared" si="13"/>
        <v>0.16500000000000004</v>
      </c>
      <c r="F35" s="4">
        <f t="shared" si="14"/>
        <v>5.2499999999999769E-2</v>
      </c>
      <c r="G35" s="2">
        <f t="shared" si="8"/>
        <v>32</v>
      </c>
      <c r="H35" s="5">
        <f t="shared" si="15"/>
        <v>1.718213058419244E-3</v>
      </c>
      <c r="I35" s="5">
        <f t="shared" si="16"/>
        <v>3.1594178879836157E-4</v>
      </c>
      <c r="J35" s="5">
        <f t="shared" si="17"/>
        <v>5.4982817869415827E-2</v>
      </c>
      <c r="K35" s="5">
        <f t="shared" si="18"/>
        <v>7.2422309517969257E-3</v>
      </c>
      <c r="L35" s="2">
        <f t="shared" si="19"/>
        <v>4.1064196118436192E-4</v>
      </c>
      <c r="M35" s="2">
        <f t="shared" si="20"/>
        <v>4.1616864797452166E-4</v>
      </c>
      <c r="O35" s="8" t="s">
        <v>29</v>
      </c>
    </row>
    <row r="36" spans="1:15" x14ac:dyDescent="0.3">
      <c r="A36">
        <v>4766</v>
      </c>
      <c r="B36">
        <v>9.9</v>
      </c>
      <c r="C36" s="4">
        <f t="shared" si="11"/>
        <v>0.25499999999999989</v>
      </c>
      <c r="D36" s="4">
        <f t="shared" si="12"/>
        <v>-3.7500000000000533E-2</v>
      </c>
      <c r="E36" s="4">
        <f t="shared" si="13"/>
        <v>8.9999999999999858E-2</v>
      </c>
      <c r="F36" s="4">
        <f t="shared" si="14"/>
        <v>-3.7500000000000089E-2</v>
      </c>
      <c r="G36" s="2">
        <f t="shared" si="8"/>
        <v>33</v>
      </c>
      <c r="H36" s="5">
        <f t="shared" si="15"/>
        <v>1.718213058419244E-3</v>
      </c>
      <c r="I36" s="5">
        <f t="shared" si="16"/>
        <v>3.2683633323968438E-4</v>
      </c>
      <c r="J36" s="5">
        <f t="shared" si="17"/>
        <v>5.6701030927835072E-2</v>
      </c>
      <c r="K36" s="5">
        <f t="shared" si="18"/>
        <v>7.5690672850366103E-3</v>
      </c>
      <c r="L36" s="2">
        <f t="shared" si="19"/>
        <v>4.4217918847292928E-4</v>
      </c>
      <c r="M36" s="2">
        <f t="shared" si="20"/>
        <v>4.4804281993653203E-4</v>
      </c>
      <c r="O36" s="17" t="s">
        <v>25</v>
      </c>
    </row>
    <row r="37" spans="1:15" x14ac:dyDescent="0.3">
      <c r="A37">
        <v>4982</v>
      </c>
      <c r="B37">
        <v>10.08</v>
      </c>
      <c r="C37" s="4">
        <f t="shared" si="11"/>
        <v>0.14999999999999947</v>
      </c>
      <c r="D37" s="4">
        <f t="shared" si="12"/>
        <v>-8.7499999999999911E-2</v>
      </c>
      <c r="E37" s="4">
        <f t="shared" si="13"/>
        <v>5.9999999999999609E-2</v>
      </c>
      <c r="F37" s="4">
        <f t="shared" si="14"/>
        <v>-1.5000000000000124E-2</v>
      </c>
      <c r="G37" s="2">
        <f t="shared" si="8"/>
        <v>34</v>
      </c>
      <c r="H37" s="5">
        <f t="shared" si="15"/>
        <v>1.718213058419244E-3</v>
      </c>
      <c r="I37" s="5">
        <f t="shared" si="16"/>
        <v>3.327788120258605E-4</v>
      </c>
      <c r="J37" s="5">
        <f t="shared" si="17"/>
        <v>5.8419243986254317E-2</v>
      </c>
      <c r="K37" s="5">
        <f t="shared" si="18"/>
        <v>7.9018460970624715E-3</v>
      </c>
      <c r="L37" s="2">
        <f t="shared" si="19"/>
        <v>4.7519693023571582E-4</v>
      </c>
      <c r="M37" s="2">
        <f t="shared" si="20"/>
        <v>4.8129199844471374E-4</v>
      </c>
      <c r="O37" s="17" t="s">
        <v>26</v>
      </c>
    </row>
    <row r="38" spans="1:15" x14ac:dyDescent="0.3">
      <c r="A38">
        <v>5049</v>
      </c>
      <c r="B38">
        <v>10.199999999999999</v>
      </c>
      <c r="C38" s="4">
        <f t="shared" si="11"/>
        <v>8.0000000000000071E-2</v>
      </c>
      <c r="D38" s="4">
        <f t="shared" si="12"/>
        <v>-1.499999999999968E-2</v>
      </c>
      <c r="E38" s="4">
        <f t="shared" si="13"/>
        <v>2.0000000000000462E-2</v>
      </c>
      <c r="F38" s="4">
        <f t="shared" si="14"/>
        <v>-1.9999999999999574E-2</v>
      </c>
      <c r="G38" s="2">
        <f t="shared" si="8"/>
        <v>35</v>
      </c>
      <c r="H38" s="5">
        <f t="shared" si="15"/>
        <v>1.718213058419244E-3</v>
      </c>
      <c r="I38" s="5">
        <f t="shared" si="16"/>
        <v>3.3674046454997784E-4</v>
      </c>
      <c r="J38" s="5">
        <f t="shared" si="17"/>
        <v>6.0137457044673562E-2</v>
      </c>
      <c r="K38" s="5">
        <f t="shared" si="18"/>
        <v>8.2385865616124501E-3</v>
      </c>
      <c r="L38" s="2">
        <f t="shared" si="19"/>
        <v>5.0960329247087344E-4</v>
      </c>
      <c r="M38" s="2">
        <f t="shared" si="20"/>
        <v>5.1577777524936962E-4</v>
      </c>
      <c r="O38" s="17" t="s">
        <v>30</v>
      </c>
    </row>
    <row r="39" spans="1:15" x14ac:dyDescent="0.3">
      <c r="A39">
        <v>5071</v>
      </c>
      <c r="B39">
        <v>10.24</v>
      </c>
      <c r="C39" s="4">
        <f t="shared" si="11"/>
        <v>0.12000000000000011</v>
      </c>
      <c r="D39" s="4">
        <f t="shared" si="12"/>
        <v>0.12000000000000011</v>
      </c>
      <c r="E39" s="4">
        <f t="shared" si="13"/>
        <v>9.9999999999999645E-2</v>
      </c>
      <c r="F39" s="4">
        <f t="shared" si="14"/>
        <v>3.9999999999999591E-2</v>
      </c>
      <c r="G39" s="2">
        <f t="shared" si="8"/>
        <v>36</v>
      </c>
      <c r="H39" s="5">
        <f t="shared" si="15"/>
        <v>1.718213058419244E-3</v>
      </c>
      <c r="I39" s="5">
        <f t="shared" si="16"/>
        <v>3.3806101539135032E-4</v>
      </c>
      <c r="J39" s="5">
        <f t="shared" si="17"/>
        <v>6.1855670103092807E-2</v>
      </c>
      <c r="K39" s="5">
        <f t="shared" si="18"/>
        <v>8.5766475770038004E-3</v>
      </c>
      <c r="L39" s="2">
        <f t="shared" si="19"/>
        <v>5.4525079097790508E-4</v>
      </c>
      <c r="M39" s="2">
        <f t="shared" si="20"/>
        <v>5.5183369154239274E-4</v>
      </c>
    </row>
    <row r="40" spans="1:15" ht="16.2" thickBot="1" x14ac:dyDescent="0.35">
      <c r="A40">
        <v>4570</v>
      </c>
      <c r="B40">
        <v>10.44</v>
      </c>
      <c r="C40" s="4">
        <f t="shared" si="11"/>
        <v>0.32000000000000028</v>
      </c>
      <c r="D40" s="4">
        <f t="shared" si="12"/>
        <v>7.5000000000000178E-2</v>
      </c>
      <c r="E40" s="4">
        <f t="shared" si="13"/>
        <v>0.22000000000000064</v>
      </c>
      <c r="F40" s="4">
        <f t="shared" si="14"/>
        <v>6.0000000000000497E-2</v>
      </c>
      <c r="G40" s="2">
        <f t="shared" si="8"/>
        <v>37</v>
      </c>
      <c r="H40" s="5">
        <f t="shared" si="15"/>
        <v>1.718213058419244E-3</v>
      </c>
      <c r="I40" s="5">
        <f t="shared" si="16"/>
        <v>3.4466376959821262E-4</v>
      </c>
      <c r="J40" s="5">
        <f t="shared" si="17"/>
        <v>6.3573883161512051E-2</v>
      </c>
      <c r="K40" s="5">
        <f t="shared" si="18"/>
        <v>8.9213113466020122E-3</v>
      </c>
      <c r="L40" s="2">
        <f t="shared" si="19"/>
        <v>5.8249111885030338E-4</v>
      </c>
      <c r="M40" s="2">
        <f t="shared" si="20"/>
        <v>5.8999749740867196E-4</v>
      </c>
      <c r="O40" s="8" t="s">
        <v>31</v>
      </c>
    </row>
    <row r="41" spans="1:15" x14ac:dyDescent="0.3">
      <c r="A41">
        <v>4947</v>
      </c>
      <c r="B41">
        <v>10.88</v>
      </c>
      <c r="C41" s="4">
        <f t="shared" si="11"/>
        <v>0.27000000000000046</v>
      </c>
      <c r="D41" s="4">
        <f t="shared" si="12"/>
        <v>-8.0000000000000515E-2</v>
      </c>
      <c r="E41" s="4">
        <f t="shared" si="13"/>
        <v>4.9999999999999822E-2</v>
      </c>
      <c r="F41" s="4">
        <f t="shared" si="14"/>
        <v>-8.5000000000000409E-2</v>
      </c>
      <c r="G41" s="2">
        <f t="shared" si="8"/>
        <v>38</v>
      </c>
      <c r="H41" s="5">
        <f t="shared" si="15"/>
        <v>1.718213058419244E-3</v>
      </c>
      <c r="I41" s="5">
        <f t="shared" si="16"/>
        <v>3.5918982885330976E-4</v>
      </c>
      <c r="J41" s="5">
        <f t="shared" si="17"/>
        <v>6.5292096219931289E-2</v>
      </c>
      <c r="K41" s="5">
        <f t="shared" si="18"/>
        <v>9.2805011754553222E-3</v>
      </c>
      <c r="L41" s="2">
        <f t="shared" si="19"/>
        <v>6.2188925402535677E-4</v>
      </c>
      <c r="M41" s="2">
        <f t="shared" si="20"/>
        <v>6.296111864152208E-4</v>
      </c>
      <c r="O41" s="17" t="s">
        <v>34</v>
      </c>
    </row>
    <row r="42" spans="1:15" x14ac:dyDescent="0.3">
      <c r="A42">
        <v>4735</v>
      </c>
      <c r="B42">
        <v>10.98</v>
      </c>
      <c r="C42" s="4">
        <f t="shared" si="11"/>
        <v>0.15999999999999925</v>
      </c>
      <c r="D42" s="4">
        <f t="shared" si="12"/>
        <v>-8.0000000000000515E-2</v>
      </c>
      <c r="E42" s="4">
        <f t="shared" si="13"/>
        <v>0.10999999999999943</v>
      </c>
      <c r="F42" s="4">
        <f t="shared" si="14"/>
        <v>2.9999999999999805E-2</v>
      </c>
      <c r="G42" s="2">
        <f t="shared" si="8"/>
        <v>39</v>
      </c>
      <c r="H42" s="5">
        <f t="shared" si="15"/>
        <v>1.718213058419244E-3</v>
      </c>
      <c r="I42" s="5">
        <f t="shared" si="16"/>
        <v>3.6249120595674086E-4</v>
      </c>
      <c r="J42" s="5">
        <f t="shared" si="17"/>
        <v>6.7010309278350527E-2</v>
      </c>
      <c r="K42" s="5">
        <f t="shared" si="18"/>
        <v>9.6429923814120629E-3</v>
      </c>
      <c r="L42" s="2">
        <f t="shared" si="19"/>
        <v>6.627486172791796E-4</v>
      </c>
      <c r="M42" s="2">
        <f t="shared" si="20"/>
        <v>6.7095724753068358E-4</v>
      </c>
      <c r="O42" s="17" t="s">
        <v>32</v>
      </c>
    </row>
    <row r="43" spans="1:15" x14ac:dyDescent="0.3">
      <c r="A43">
        <v>4680</v>
      </c>
      <c r="B43">
        <v>11.2</v>
      </c>
      <c r="C43" s="4">
        <f t="shared" si="11"/>
        <v>0.10999999999999943</v>
      </c>
      <c r="D43" s="4">
        <f t="shared" si="12"/>
        <v>-7.9999999999999627E-2</v>
      </c>
      <c r="E43" s="4">
        <f t="shared" si="13"/>
        <v>0</v>
      </c>
      <c r="F43" s="4">
        <f t="shared" si="14"/>
        <v>-5.4999999999999716E-2</v>
      </c>
      <c r="G43" s="2">
        <f t="shared" si="8"/>
        <v>40</v>
      </c>
      <c r="H43" s="5">
        <f t="shared" si="15"/>
        <v>1.718213058419244E-3</v>
      </c>
      <c r="I43" s="5">
        <f t="shared" si="16"/>
        <v>3.6975423558428941E-4</v>
      </c>
      <c r="J43" s="5">
        <f t="shared" si="17"/>
        <v>6.8728522336769765E-2</v>
      </c>
      <c r="K43" s="5">
        <f t="shared" si="18"/>
        <v>1.0012746616996353E-2</v>
      </c>
      <c r="L43" s="2">
        <f t="shared" si="19"/>
        <v>7.0536531150661586E-4</v>
      </c>
      <c r="M43" s="2">
        <f t="shared" si="20"/>
        <v>7.1357394175811985E-4</v>
      </c>
      <c r="O43" s="17" t="s">
        <v>24</v>
      </c>
    </row>
    <row r="44" spans="1:15" x14ac:dyDescent="0.3">
      <c r="A44">
        <v>5123</v>
      </c>
      <c r="B44">
        <v>11.2</v>
      </c>
      <c r="C44" s="4">
        <f t="shared" si="11"/>
        <v>0</v>
      </c>
      <c r="D44" s="4">
        <f t="shared" si="12"/>
        <v>-4.9999999999999378E-2</v>
      </c>
      <c r="E44" s="4">
        <f t="shared" si="13"/>
        <v>0</v>
      </c>
      <c r="F44" s="4">
        <f t="shared" si="14"/>
        <v>0</v>
      </c>
      <c r="G44" s="2">
        <f t="shared" si="8"/>
        <v>41</v>
      </c>
      <c r="H44" s="5">
        <f t="shared" si="15"/>
        <v>1.718213058419244E-3</v>
      </c>
      <c r="I44" s="5">
        <f t="shared" si="16"/>
        <v>3.6975423558428941E-4</v>
      </c>
      <c r="J44" s="5">
        <f t="shared" si="17"/>
        <v>7.0446735395189003E-2</v>
      </c>
      <c r="K44" s="5">
        <f t="shared" si="18"/>
        <v>1.0382500852580643E-2</v>
      </c>
      <c r="L44" s="2">
        <f t="shared" si="19"/>
        <v>7.4925263884602572E-4</v>
      </c>
      <c r="M44" s="2">
        <f t="shared" si="20"/>
        <v>7.574612690975296E-4</v>
      </c>
      <c r="O44" s="17" t="s">
        <v>33</v>
      </c>
    </row>
    <row r="45" spans="1:15" x14ac:dyDescent="0.3">
      <c r="A45">
        <v>4668</v>
      </c>
      <c r="B45">
        <v>11.2</v>
      </c>
      <c r="C45" s="4">
        <f t="shared" si="11"/>
        <v>1.0000000000000675E-2</v>
      </c>
      <c r="D45" s="4">
        <f t="shared" si="12"/>
        <v>5.0000000000000266E-2</v>
      </c>
      <c r="E45" s="4">
        <f t="shared" si="13"/>
        <v>1.0000000000000675E-2</v>
      </c>
      <c r="F45" s="4">
        <f t="shared" si="14"/>
        <v>5.0000000000003375E-3</v>
      </c>
      <c r="G45" s="2">
        <f t="shared" si="8"/>
        <v>42</v>
      </c>
      <c r="H45" s="5">
        <f t="shared" si="15"/>
        <v>1.718213058419244E-3</v>
      </c>
      <c r="I45" s="5">
        <f t="shared" si="16"/>
        <v>3.6975423558428941E-4</v>
      </c>
      <c r="J45" s="5">
        <f t="shared" si="17"/>
        <v>7.2164948453608241E-2</v>
      </c>
      <c r="K45" s="5">
        <f t="shared" si="18"/>
        <v>1.0752255088164932E-2</v>
      </c>
      <c r="L45" s="2">
        <f t="shared" si="19"/>
        <v>7.9441059929740896E-4</v>
      </c>
      <c r="M45" s="2">
        <f t="shared" si="20"/>
        <v>8.0266687829061184E-4</v>
      </c>
      <c r="O45" s="17" t="s">
        <v>54</v>
      </c>
    </row>
    <row r="46" spans="1:15" x14ac:dyDescent="0.3">
      <c r="A46">
        <v>4983</v>
      </c>
      <c r="B46">
        <v>11.22</v>
      </c>
      <c r="C46" s="4">
        <f t="shared" si="11"/>
        <v>0.10000000000000053</v>
      </c>
      <c r="D46" s="4">
        <f t="shared" si="12"/>
        <v>3.9999999999999591E-2</v>
      </c>
      <c r="E46" s="4">
        <f t="shared" si="13"/>
        <v>8.9999999999999858E-2</v>
      </c>
      <c r="F46" s="4">
        <f t="shared" si="14"/>
        <v>3.9999999999999591E-2</v>
      </c>
      <c r="G46" s="2">
        <f t="shared" si="8"/>
        <v>43</v>
      </c>
      <c r="H46" s="5">
        <f t="shared" si="15"/>
        <v>1.718213058419244E-3</v>
      </c>
      <c r="I46" s="5">
        <f t="shared" si="16"/>
        <v>3.7041451100497565E-4</v>
      </c>
      <c r="J46" s="5">
        <f t="shared" si="17"/>
        <v>7.3883161512027479E-2</v>
      </c>
      <c r="K46" s="5">
        <f t="shared" si="18"/>
        <v>1.1122669599169908E-2</v>
      </c>
      <c r="L46" s="2">
        <f t="shared" si="19"/>
        <v>8.4088911059016468E-4</v>
      </c>
      <c r="M46" s="2">
        <f t="shared" si="20"/>
        <v>8.495844387033084E-4</v>
      </c>
      <c r="O46" s="17" t="s">
        <v>60</v>
      </c>
    </row>
    <row r="47" spans="1:15" x14ac:dyDescent="0.3">
      <c r="A47">
        <v>4906</v>
      </c>
      <c r="B47">
        <v>11.4</v>
      </c>
      <c r="C47" s="4">
        <f t="shared" si="11"/>
        <v>8.9999999999999858E-2</v>
      </c>
      <c r="D47" s="4">
        <f t="shared" si="12"/>
        <v>-5.0000000000000266E-2</v>
      </c>
      <c r="E47" s="4">
        <f t="shared" si="13"/>
        <v>0</v>
      </c>
      <c r="F47" s="4">
        <f t="shared" si="14"/>
        <v>-4.4999999999999929E-2</v>
      </c>
      <c r="G47" s="2">
        <f t="shared" si="8"/>
        <v>44</v>
      </c>
      <c r="H47" s="5">
        <f t="shared" si="15"/>
        <v>1.718213058419244E-3</v>
      </c>
      <c r="I47" s="5">
        <f t="shared" si="16"/>
        <v>3.7635698979115176E-4</v>
      </c>
      <c r="J47" s="5">
        <f t="shared" si="17"/>
        <v>7.5601374570446717E-2</v>
      </c>
      <c r="K47" s="5">
        <f t="shared" si="18"/>
        <v>1.1499026588961059E-2</v>
      </c>
      <c r="L47" s="2">
        <f t="shared" si="19"/>
        <v>8.8909999399183423E-4</v>
      </c>
      <c r="M47" s="2">
        <f t="shared" si="20"/>
        <v>8.9779532210497795E-4</v>
      </c>
    </row>
    <row r="48" spans="1:15" x14ac:dyDescent="0.3">
      <c r="A48">
        <v>5084</v>
      </c>
      <c r="B48">
        <v>11.4</v>
      </c>
      <c r="C48" s="4">
        <f t="shared" si="11"/>
        <v>0</v>
      </c>
      <c r="D48" s="4">
        <f t="shared" si="12"/>
        <v>-2.4999999999999911E-2</v>
      </c>
      <c r="E48" s="4">
        <f t="shared" si="13"/>
        <v>0</v>
      </c>
      <c r="F48" s="4">
        <f t="shared" si="14"/>
        <v>0</v>
      </c>
      <c r="G48" s="2">
        <f t="shared" si="8"/>
        <v>45</v>
      </c>
      <c r="H48" s="5">
        <f t="shared" si="15"/>
        <v>1.718213058419244E-3</v>
      </c>
      <c r="I48" s="5">
        <f t="shared" si="16"/>
        <v>3.7635698979115176E-4</v>
      </c>
      <c r="J48" s="5">
        <f t="shared" si="17"/>
        <v>7.7319587628865954E-2</v>
      </c>
      <c r="K48" s="5">
        <f t="shared" si="18"/>
        <v>1.1875383578752211E-2</v>
      </c>
      <c r="L48" s="2">
        <f t="shared" si="19"/>
        <v>9.3860420038247678E-4</v>
      </c>
      <c r="M48" s="2">
        <f t="shared" si="20"/>
        <v>9.472995284956205E-4</v>
      </c>
    </row>
    <row r="49" spans="1:13" x14ac:dyDescent="0.3">
      <c r="A49">
        <v>4981</v>
      </c>
      <c r="B49">
        <v>11.4</v>
      </c>
      <c r="C49" s="4">
        <f t="shared" si="11"/>
        <v>4.0000000000000036E-2</v>
      </c>
      <c r="D49" s="4">
        <f t="shared" si="12"/>
        <v>3.7500000000000089E-2</v>
      </c>
      <c r="E49" s="4">
        <f t="shared" si="13"/>
        <v>4.0000000000000036E-2</v>
      </c>
      <c r="F49" s="4">
        <f t="shared" si="14"/>
        <v>2.0000000000000018E-2</v>
      </c>
      <c r="G49" s="2">
        <f t="shared" si="8"/>
        <v>46</v>
      </c>
      <c r="H49" s="5">
        <f t="shared" si="15"/>
        <v>1.718213058419244E-3</v>
      </c>
      <c r="I49" s="5">
        <f t="shared" si="16"/>
        <v>3.7635698979115176E-4</v>
      </c>
      <c r="J49" s="5">
        <f t="shared" si="17"/>
        <v>7.9037800687285192E-2</v>
      </c>
      <c r="K49" s="5">
        <f t="shared" si="18"/>
        <v>1.2251740568543362E-2</v>
      </c>
      <c r="L49" s="2">
        <f t="shared" si="19"/>
        <v>9.8940172976209233E-4</v>
      </c>
      <c r="M49" s="2">
        <f t="shared" si="20"/>
        <v>9.9830580474363165E-4</v>
      </c>
    </row>
    <row r="50" spans="1:13" x14ac:dyDescent="0.3">
      <c r="A50">
        <v>5074</v>
      </c>
      <c r="B50">
        <v>11.48</v>
      </c>
      <c r="C50" s="4">
        <f t="shared" si="11"/>
        <v>7.5000000000000178E-2</v>
      </c>
      <c r="D50" s="4">
        <f t="shared" si="12"/>
        <v>9.9999999999997868E-3</v>
      </c>
      <c r="E50" s="4">
        <f t="shared" si="13"/>
        <v>3.5000000000000142E-2</v>
      </c>
      <c r="F50" s="4">
        <f t="shared" si="14"/>
        <v>-2.4999999999999467E-3</v>
      </c>
      <c r="G50" s="2">
        <f t="shared" si="8"/>
        <v>47</v>
      </c>
      <c r="H50" s="5">
        <f t="shared" si="15"/>
        <v>1.718213058419244E-3</v>
      </c>
      <c r="I50" s="5">
        <f t="shared" si="16"/>
        <v>3.7899809147389667E-4</v>
      </c>
      <c r="J50" s="5">
        <f t="shared" si="17"/>
        <v>8.075601374570443E-2</v>
      </c>
      <c r="K50" s="5">
        <f t="shared" si="18"/>
        <v>1.2630738660017259E-2</v>
      </c>
      <c r="L50" s="2">
        <f t="shared" si="19"/>
        <v>1.0417104049498765E-3</v>
      </c>
      <c r="M50" s="2">
        <f t="shared" si="20"/>
        <v>1.0508011041697369E-3</v>
      </c>
    </row>
    <row r="51" spans="1:13" x14ac:dyDescent="0.3">
      <c r="A51">
        <v>4733</v>
      </c>
      <c r="B51">
        <v>11.55</v>
      </c>
      <c r="C51" s="4">
        <f t="shared" si="11"/>
        <v>5.9999999999999609E-2</v>
      </c>
      <c r="D51" s="4">
        <f t="shared" si="12"/>
        <v>4.4999999999999929E-2</v>
      </c>
      <c r="E51" s="4">
        <f t="shared" si="13"/>
        <v>2.4999999999999467E-2</v>
      </c>
      <c r="F51" s="4">
        <f t="shared" si="14"/>
        <v>-5.0000000000003375E-3</v>
      </c>
      <c r="G51" s="2">
        <f t="shared" si="8"/>
        <v>48</v>
      </c>
      <c r="H51" s="5">
        <f t="shared" si="15"/>
        <v>1.718213058419244E-3</v>
      </c>
      <c r="I51" s="5">
        <f t="shared" si="16"/>
        <v>3.8130905544629846E-4</v>
      </c>
      <c r="J51" s="5">
        <f t="shared" si="17"/>
        <v>8.2474226804123668E-2</v>
      </c>
      <c r="K51" s="5">
        <f t="shared" si="18"/>
        <v>1.3012047715463557E-2</v>
      </c>
      <c r="L51" s="2">
        <f t="shared" si="19"/>
        <v>1.0955160447727044E-3</v>
      </c>
      <c r="M51" s="2">
        <f t="shared" si="20"/>
        <v>1.1047428832545621E-3</v>
      </c>
    </row>
    <row r="52" spans="1:13" x14ac:dyDescent="0.3">
      <c r="A52">
        <v>4759</v>
      </c>
      <c r="B52">
        <v>11.6</v>
      </c>
      <c r="C52" s="4">
        <f t="shared" si="11"/>
        <v>0.16500000000000004</v>
      </c>
      <c r="D52" s="4">
        <f t="shared" si="12"/>
        <v>4.000000000000048E-2</v>
      </c>
      <c r="E52" s="4">
        <f t="shared" si="13"/>
        <v>0.14000000000000057</v>
      </c>
      <c r="F52" s="4">
        <f t="shared" si="14"/>
        <v>5.7500000000000551E-2</v>
      </c>
      <c r="G52" s="2">
        <f t="shared" si="8"/>
        <v>49</v>
      </c>
      <c r="H52" s="5">
        <f t="shared" si="15"/>
        <v>1.718213058419244E-3</v>
      </c>
      <c r="I52" s="5">
        <f t="shared" si="16"/>
        <v>3.8295974399801401E-4</v>
      </c>
      <c r="J52" s="5">
        <f t="shared" si="17"/>
        <v>8.4192439862542906E-2</v>
      </c>
      <c r="K52" s="5">
        <f t="shared" si="18"/>
        <v>1.3395007459461572E-2</v>
      </c>
      <c r="L52" s="2">
        <f t="shared" si="19"/>
        <v>1.150773836723502E-3</v>
      </c>
      <c r="M52" s="2">
        <f t="shared" si="20"/>
        <v>1.1607789379864434E-3</v>
      </c>
    </row>
    <row r="53" spans="1:13" x14ac:dyDescent="0.3">
      <c r="A53">
        <v>4877</v>
      </c>
      <c r="B53">
        <v>11.88</v>
      </c>
      <c r="C53" s="4">
        <f t="shared" si="11"/>
        <v>0.14000000000000057</v>
      </c>
      <c r="D53" s="4">
        <f t="shared" si="12"/>
        <v>-5.2500000000000213E-2</v>
      </c>
      <c r="E53" s="4">
        <f t="shared" si="13"/>
        <v>0</v>
      </c>
      <c r="F53" s="4">
        <f t="shared" si="14"/>
        <v>-7.0000000000000284E-2</v>
      </c>
      <c r="G53" s="2">
        <f t="shared" si="8"/>
        <v>50</v>
      </c>
      <c r="H53" s="5">
        <f t="shared" si="15"/>
        <v>1.718213058419244E-3</v>
      </c>
      <c r="I53" s="5">
        <f t="shared" si="16"/>
        <v>3.9220359988762128E-4</v>
      </c>
      <c r="J53" s="5">
        <f t="shared" si="17"/>
        <v>8.5910652920962144E-2</v>
      </c>
      <c r="K53" s="5">
        <f t="shared" si="18"/>
        <v>1.3787211059349193E-2</v>
      </c>
      <c r="L53" s="2">
        <f t="shared" si="19"/>
        <v>1.2081576701491552E-3</v>
      </c>
      <c r="M53" s="2">
        <f t="shared" si="20"/>
        <v>1.2181627714120966E-3</v>
      </c>
    </row>
    <row r="54" spans="1:13" x14ac:dyDescent="0.3">
      <c r="A54">
        <v>4923</v>
      </c>
      <c r="B54">
        <v>11.88</v>
      </c>
      <c r="C54" s="4">
        <f t="shared" si="11"/>
        <v>5.9999999999999609E-2</v>
      </c>
      <c r="D54" s="4">
        <f t="shared" si="12"/>
        <v>1.2499999999999734E-2</v>
      </c>
      <c r="E54" s="4">
        <f t="shared" si="13"/>
        <v>5.9999999999999609E-2</v>
      </c>
      <c r="F54" s="4">
        <f t="shared" si="14"/>
        <v>2.9999999999999805E-2</v>
      </c>
      <c r="G54" s="2">
        <f t="shared" si="8"/>
        <v>51</v>
      </c>
      <c r="H54" s="5">
        <f t="shared" si="15"/>
        <v>1.718213058419244E-3</v>
      </c>
      <c r="I54" s="5">
        <f t="shared" si="16"/>
        <v>3.9220359988762128E-4</v>
      </c>
      <c r="J54" s="5">
        <f t="shared" si="17"/>
        <v>8.7628865979381382E-2</v>
      </c>
      <c r="K54" s="5">
        <f t="shared" si="18"/>
        <v>1.4179414659236814E-2</v>
      </c>
      <c r="L54" s="2">
        <f t="shared" si="19"/>
        <v>1.2668892822685805E-3</v>
      </c>
      <c r="M54" s="2">
        <f t="shared" si="20"/>
        <v>1.2772415386496146E-3</v>
      </c>
    </row>
    <row r="55" spans="1:13" x14ac:dyDescent="0.3">
      <c r="A55">
        <v>4728</v>
      </c>
      <c r="B55">
        <v>12</v>
      </c>
      <c r="C55" s="4">
        <f t="shared" si="11"/>
        <v>0.16500000000000004</v>
      </c>
      <c r="D55" s="4">
        <f t="shared" si="12"/>
        <v>0.19500000000000028</v>
      </c>
      <c r="E55" s="4">
        <f t="shared" si="13"/>
        <v>0.10500000000000043</v>
      </c>
      <c r="F55" s="4">
        <f t="shared" si="14"/>
        <v>2.2500000000000409E-2</v>
      </c>
      <c r="G55" s="2">
        <f t="shared" si="8"/>
        <v>52</v>
      </c>
      <c r="H55" s="5">
        <f t="shared" si="15"/>
        <v>1.718213058419244E-3</v>
      </c>
      <c r="I55" s="5">
        <f t="shared" si="16"/>
        <v>3.9616525241173867E-4</v>
      </c>
      <c r="J55" s="5">
        <f t="shared" si="17"/>
        <v>8.934707903780062E-2</v>
      </c>
      <c r="K55" s="5">
        <f t="shared" si="18"/>
        <v>1.4575579911648553E-2</v>
      </c>
      <c r="L55" s="2">
        <f t="shared" si="19"/>
        <v>1.3273294421260701E-3</v>
      </c>
      <c r="M55" s="2">
        <f t="shared" si="20"/>
        <v>1.3383011321491912E-3</v>
      </c>
    </row>
    <row r="56" spans="1:13" x14ac:dyDescent="0.3">
      <c r="A56">
        <v>4989</v>
      </c>
      <c r="B56">
        <v>12.21</v>
      </c>
      <c r="C56" s="4">
        <f t="shared" si="11"/>
        <v>0.45000000000000018</v>
      </c>
      <c r="D56" s="4">
        <f t="shared" si="12"/>
        <v>9.4999999999999751E-2</v>
      </c>
      <c r="E56" s="4">
        <f t="shared" si="13"/>
        <v>0.34499999999999975</v>
      </c>
      <c r="F56" s="4">
        <f t="shared" si="14"/>
        <v>0.11999999999999966</v>
      </c>
      <c r="G56" s="2">
        <f t="shared" si="8"/>
        <v>53</v>
      </c>
      <c r="H56" s="5">
        <f t="shared" si="15"/>
        <v>1.718213058419244E-3</v>
      </c>
      <c r="I56" s="5">
        <f t="shared" si="16"/>
        <v>4.030981443289441E-4</v>
      </c>
      <c r="J56" s="5">
        <f t="shared" si="17"/>
        <v>9.1065292096219858E-2</v>
      </c>
      <c r="K56" s="5">
        <f t="shared" si="18"/>
        <v>1.4978678055977497E-2</v>
      </c>
      <c r="L56" s="2">
        <f t="shared" si="19"/>
        <v>1.3897742526164675E-3</v>
      </c>
      <c r="M56" s="2">
        <f t="shared" si="20"/>
        <v>1.4028203646442707E-3</v>
      </c>
    </row>
    <row r="57" spans="1:13" x14ac:dyDescent="0.3">
      <c r="A57">
        <v>5125</v>
      </c>
      <c r="B57">
        <v>12.9</v>
      </c>
      <c r="C57" s="4">
        <f t="shared" si="11"/>
        <v>0.35499999999999954</v>
      </c>
      <c r="D57" s="4">
        <f t="shared" si="12"/>
        <v>-0.21250000000000036</v>
      </c>
      <c r="E57" s="4">
        <f t="shared" si="13"/>
        <v>9.9999999999997868E-3</v>
      </c>
      <c r="F57" s="4">
        <f t="shared" si="14"/>
        <v>-0.16749999999999998</v>
      </c>
      <c r="G57" s="2">
        <f t="shared" si="8"/>
        <v>54</v>
      </c>
      <c r="H57" s="5">
        <f t="shared" si="15"/>
        <v>1.718213058419244E-3</v>
      </c>
      <c r="I57" s="5">
        <f t="shared" si="16"/>
        <v>4.2587764634261909E-4</v>
      </c>
      <c r="J57" s="5">
        <f t="shared" si="17"/>
        <v>9.2783505154639095E-2</v>
      </c>
      <c r="K57" s="5">
        <f t="shared" si="18"/>
        <v>1.5404555702320117E-2</v>
      </c>
      <c r="L57" s="2">
        <f t="shared" si="19"/>
        <v>1.4557569821780165E-3</v>
      </c>
      <c r="M57" s="2">
        <f t="shared" si="20"/>
        <v>1.4688643568737181E-3</v>
      </c>
    </row>
    <row r="58" spans="1:13" x14ac:dyDescent="0.3">
      <c r="A58">
        <v>5145</v>
      </c>
      <c r="B58">
        <v>12.92</v>
      </c>
      <c r="C58" s="4">
        <f t="shared" si="11"/>
        <v>2.4999999999999467E-2</v>
      </c>
      <c r="D58" s="4">
        <f t="shared" si="12"/>
        <v>-0.16749999999999954</v>
      </c>
      <c r="E58" s="4">
        <f t="shared" si="13"/>
        <v>1.499999999999968E-2</v>
      </c>
      <c r="F58" s="4">
        <f t="shared" si="14"/>
        <v>2.4999999999999467E-3</v>
      </c>
      <c r="G58" s="2">
        <f t="shared" si="8"/>
        <v>55</v>
      </c>
      <c r="H58" s="5">
        <f t="shared" si="15"/>
        <v>1.718213058419244E-3</v>
      </c>
      <c r="I58" s="5">
        <f t="shared" si="16"/>
        <v>4.2653792176330528E-4</v>
      </c>
      <c r="J58" s="5">
        <f t="shared" si="17"/>
        <v>9.4501718213058333E-2</v>
      </c>
      <c r="K58" s="5">
        <f t="shared" si="18"/>
        <v>1.5831093624083421E-2</v>
      </c>
      <c r="L58" s="2">
        <f t="shared" si="19"/>
        <v>1.5232667404616335E-3</v>
      </c>
      <c r="M58" s="2">
        <f t="shared" si="20"/>
        <v>1.5364677108999584E-3</v>
      </c>
    </row>
    <row r="59" spans="1:13" x14ac:dyDescent="0.3">
      <c r="A59">
        <v>5166</v>
      </c>
      <c r="B59">
        <v>12.95</v>
      </c>
      <c r="C59" s="4">
        <f t="shared" si="11"/>
        <v>2.0000000000000462E-2</v>
      </c>
      <c r="D59" s="4">
        <f t="shared" si="12"/>
        <v>1.2500000000000622E-2</v>
      </c>
      <c r="E59" s="4">
        <f t="shared" si="13"/>
        <v>5.0000000000007816E-3</v>
      </c>
      <c r="F59" s="4">
        <f t="shared" si="14"/>
        <v>-4.9999999999994493E-3</v>
      </c>
      <c r="G59" s="2">
        <f t="shared" si="8"/>
        <v>56</v>
      </c>
      <c r="H59" s="5">
        <f t="shared" si="15"/>
        <v>1.718213058419244E-3</v>
      </c>
      <c r="I59" s="5">
        <f t="shared" si="16"/>
        <v>4.2752833489433464E-4</v>
      </c>
      <c r="J59" s="5">
        <f t="shared" si="17"/>
        <v>9.6219931271477571E-2</v>
      </c>
      <c r="K59" s="5">
        <f t="shared" si="18"/>
        <v>1.6258621958977756E-2</v>
      </c>
      <c r="L59" s="2">
        <f t="shared" si="19"/>
        <v>1.592339264023593E-3</v>
      </c>
      <c r="M59" s="2">
        <f t="shared" si="20"/>
        <v>1.605572000289717E-3</v>
      </c>
    </row>
    <row r="60" spans="1:13" x14ac:dyDescent="0.3">
      <c r="A60">
        <v>5116</v>
      </c>
      <c r="B60">
        <v>12.96</v>
      </c>
      <c r="C60" s="4">
        <f t="shared" si="11"/>
        <v>5.0000000000000711E-2</v>
      </c>
      <c r="D60" s="4">
        <f t="shared" si="12"/>
        <v>4.9999999999999378E-2</v>
      </c>
      <c r="E60" s="4">
        <f t="shared" si="13"/>
        <v>4.4999999999999929E-2</v>
      </c>
      <c r="F60" s="4">
        <f t="shared" si="14"/>
        <v>1.9999999999999574E-2</v>
      </c>
      <c r="G60" s="2">
        <f t="shared" si="8"/>
        <v>57</v>
      </c>
      <c r="H60" s="5">
        <f t="shared" si="15"/>
        <v>1.718213058419244E-3</v>
      </c>
      <c r="I60" s="5">
        <f t="shared" si="16"/>
        <v>4.2785847260467776E-4</v>
      </c>
      <c r="J60" s="5">
        <f t="shared" si="17"/>
        <v>9.7938144329896809E-2</v>
      </c>
      <c r="K60" s="5">
        <f t="shared" si="18"/>
        <v>1.6686480431582433E-2</v>
      </c>
      <c r="L60" s="2">
        <f t="shared" si="19"/>
        <v>1.6629138574429212E-3</v>
      </c>
      <c r="M60" s="2">
        <f t="shared" si="20"/>
        <v>1.6764375913815644E-3</v>
      </c>
    </row>
    <row r="61" spans="1:13" x14ac:dyDescent="0.3">
      <c r="A61">
        <v>4873</v>
      </c>
      <c r="B61">
        <v>13.05</v>
      </c>
      <c r="C61" s="4">
        <f t="shared" si="11"/>
        <v>0.11999999999999922</v>
      </c>
      <c r="D61" s="4">
        <f t="shared" si="12"/>
        <v>2.7499999999999414E-2</v>
      </c>
      <c r="E61" s="4">
        <f t="shared" si="13"/>
        <v>7.4999999999999289E-2</v>
      </c>
      <c r="F61" s="4">
        <f t="shared" si="14"/>
        <v>1.499999999999968E-2</v>
      </c>
      <c r="G61" s="2">
        <f t="shared" si="8"/>
        <v>58</v>
      </c>
      <c r="H61" s="5">
        <f t="shared" si="15"/>
        <v>1.718213058419244E-3</v>
      </c>
      <c r="I61" s="5">
        <f t="shared" si="16"/>
        <v>4.3082971199776579E-4</v>
      </c>
      <c r="J61" s="5">
        <f t="shared" si="17"/>
        <v>9.9656357388316047E-2</v>
      </c>
      <c r="K61" s="5">
        <f t="shared" si="18"/>
        <v>1.71173101435802E-2</v>
      </c>
      <c r="L61" s="2">
        <f t="shared" si="19"/>
        <v>1.7352599630089875E-3</v>
      </c>
      <c r="M61" s="2">
        <f t="shared" si="20"/>
        <v>1.7492772017723703E-3</v>
      </c>
    </row>
    <row r="62" spans="1:13" x14ac:dyDescent="0.3">
      <c r="A62">
        <v>4691</v>
      </c>
      <c r="B62">
        <v>13.2</v>
      </c>
      <c r="C62" s="4">
        <f t="shared" si="11"/>
        <v>0.10499999999999954</v>
      </c>
      <c r="D62" s="4">
        <f t="shared" si="12"/>
        <v>-4.4999999999999485E-2</v>
      </c>
      <c r="E62" s="4">
        <f t="shared" si="13"/>
        <v>3.0000000000000249E-2</v>
      </c>
      <c r="F62" s="4">
        <f t="shared" si="14"/>
        <v>-2.249999999999952E-2</v>
      </c>
      <c r="G62" s="2">
        <f t="shared" si="8"/>
        <v>59</v>
      </c>
      <c r="H62" s="5">
        <f t="shared" si="15"/>
        <v>1.718213058419244E-3</v>
      </c>
      <c r="I62" s="5">
        <f t="shared" si="16"/>
        <v>4.3578177765291249E-4</v>
      </c>
      <c r="J62" s="5">
        <f t="shared" si="17"/>
        <v>0.10137457044673528</v>
      </c>
      <c r="K62" s="5">
        <f t="shared" si="18"/>
        <v>1.7553091921233114E-2</v>
      </c>
      <c r="L62" s="2">
        <f t="shared" si="19"/>
        <v>1.8095971052817623E-3</v>
      </c>
      <c r="M62" s="2">
        <f t="shared" si="20"/>
        <v>1.8238151494565909E-3</v>
      </c>
    </row>
    <row r="63" spans="1:13" x14ac:dyDescent="0.3">
      <c r="A63">
        <v>4562</v>
      </c>
      <c r="B63">
        <v>13.26</v>
      </c>
      <c r="C63" s="4">
        <f t="shared" si="11"/>
        <v>3.0000000000000249E-2</v>
      </c>
      <c r="D63" s="4">
        <f t="shared" si="12"/>
        <v>-4.2499999999999538E-2</v>
      </c>
      <c r="E63" s="4">
        <f t="shared" si="13"/>
        <v>0</v>
      </c>
      <c r="F63" s="4">
        <f t="shared" si="14"/>
        <v>-1.5000000000000124E-2</v>
      </c>
      <c r="G63" s="2">
        <f t="shared" si="8"/>
        <v>60</v>
      </c>
      <c r="H63" s="5">
        <f t="shared" si="15"/>
        <v>1.718213058419244E-3</v>
      </c>
      <c r="I63" s="5">
        <f t="shared" si="16"/>
        <v>4.3776260391497121E-4</v>
      </c>
      <c r="J63" s="5">
        <f t="shared" si="17"/>
        <v>0.10309278350515452</v>
      </c>
      <c r="K63" s="5">
        <f t="shared" si="18"/>
        <v>1.7990854525148085E-2</v>
      </c>
      <c r="L63" s="2">
        <f t="shared" si="19"/>
        <v>1.8856393918110514E-3</v>
      </c>
      <c r="M63" s="2">
        <f t="shared" si="20"/>
        <v>1.89985743598588E-3</v>
      </c>
    </row>
    <row r="64" spans="1:13" x14ac:dyDescent="0.3">
      <c r="A64">
        <v>4747</v>
      </c>
      <c r="B64">
        <v>13.26</v>
      </c>
      <c r="C64" s="4">
        <f t="shared" si="11"/>
        <v>2.0000000000000462E-2</v>
      </c>
      <c r="D64" s="4">
        <f t="shared" si="12"/>
        <v>-4.9999999999998934E-3</v>
      </c>
      <c r="E64" s="4">
        <f t="shared" si="13"/>
        <v>2.0000000000000462E-2</v>
      </c>
      <c r="F64" s="4">
        <f t="shared" si="14"/>
        <v>1.0000000000000231E-2</v>
      </c>
      <c r="G64" s="2">
        <f t="shared" si="8"/>
        <v>61</v>
      </c>
      <c r="H64" s="5">
        <f t="shared" si="15"/>
        <v>1.718213058419244E-3</v>
      </c>
      <c r="I64" s="5">
        <f t="shared" si="16"/>
        <v>4.3776260391497121E-4</v>
      </c>
      <c r="J64" s="5">
        <f t="shared" si="17"/>
        <v>0.10481099656357376</v>
      </c>
      <c r="K64" s="5">
        <f t="shared" si="18"/>
        <v>1.8428617129063057E-2</v>
      </c>
      <c r="L64" s="2">
        <f t="shared" si="19"/>
        <v>1.9631860171854094E-3</v>
      </c>
      <c r="M64" s="2">
        <f t="shared" si="20"/>
        <v>1.9775424696099348E-3</v>
      </c>
    </row>
    <row r="65" spans="1:13" x14ac:dyDescent="0.3">
      <c r="A65">
        <v>5109</v>
      </c>
      <c r="B65">
        <v>13.3</v>
      </c>
      <c r="C65" s="4">
        <f t="shared" si="11"/>
        <v>2.0000000000000462E-2</v>
      </c>
      <c r="D65" s="4">
        <f t="shared" si="12"/>
        <v>2.4999999999999467E-2</v>
      </c>
      <c r="E65" s="4">
        <f t="shared" si="13"/>
        <v>0</v>
      </c>
      <c r="F65" s="4">
        <f t="shared" si="14"/>
        <v>-1.0000000000000231E-2</v>
      </c>
      <c r="G65" s="2">
        <f t="shared" si="8"/>
        <v>62</v>
      </c>
      <c r="H65" s="5">
        <f t="shared" si="15"/>
        <v>1.718213058419244E-3</v>
      </c>
      <c r="I65" s="5">
        <f t="shared" si="16"/>
        <v>4.390831547563437E-4</v>
      </c>
      <c r="J65" s="5">
        <f t="shared" si="17"/>
        <v>0.106529209621993</v>
      </c>
      <c r="K65" s="5">
        <f t="shared" si="18"/>
        <v>1.88677002838194E-2</v>
      </c>
      <c r="L65" s="2">
        <f t="shared" si="19"/>
        <v>2.0423799276299325E-3</v>
      </c>
      <c r="M65" s="2">
        <f t="shared" si="20"/>
        <v>2.0567363800544579E-3</v>
      </c>
    </row>
    <row r="66" spans="1:13" x14ac:dyDescent="0.3">
      <c r="A66">
        <v>5112</v>
      </c>
      <c r="B66">
        <v>13.3</v>
      </c>
      <c r="C66" s="4">
        <f t="shared" si="11"/>
        <v>6.9999999999999396E-2</v>
      </c>
      <c r="D66" s="4">
        <f t="shared" si="12"/>
        <v>6.4999999999999503E-2</v>
      </c>
      <c r="E66" s="4">
        <f t="shared" si="13"/>
        <v>6.9999999999999396E-2</v>
      </c>
      <c r="F66" s="4">
        <f t="shared" si="14"/>
        <v>3.4999999999999698E-2</v>
      </c>
      <c r="G66" s="2">
        <f t="shared" si="8"/>
        <v>63</v>
      </c>
      <c r="H66" s="5">
        <f t="shared" si="15"/>
        <v>1.718213058419244E-3</v>
      </c>
      <c r="I66" s="5">
        <f t="shared" si="16"/>
        <v>4.390831547563437E-4</v>
      </c>
      <c r="J66" s="5">
        <f t="shared" si="17"/>
        <v>0.10824742268041224</v>
      </c>
      <c r="K66" s="5">
        <f t="shared" si="18"/>
        <v>1.9306783438575743E-2</v>
      </c>
      <c r="L66" s="2">
        <f t="shared" si="19"/>
        <v>2.1230827148949242E-3</v>
      </c>
      <c r="M66" s="2">
        <f t="shared" si="20"/>
        <v>2.1379394791072896E-3</v>
      </c>
    </row>
    <row r="67" spans="1:13" x14ac:dyDescent="0.3">
      <c r="A67">
        <v>4960</v>
      </c>
      <c r="B67">
        <v>13.44</v>
      </c>
      <c r="C67" s="4">
        <f t="shared" si="11"/>
        <v>0.14999999999999947</v>
      </c>
      <c r="D67" s="4">
        <f t="shared" si="12"/>
        <v>1.5000000000000568E-2</v>
      </c>
      <c r="E67" s="4">
        <f t="shared" si="13"/>
        <v>8.0000000000000071E-2</v>
      </c>
      <c r="F67" s="4">
        <f t="shared" si="14"/>
        <v>5.0000000000003375E-3</v>
      </c>
      <c r="G67" s="2">
        <f t="shared" si="8"/>
        <v>64</v>
      </c>
      <c r="H67" s="5">
        <f t="shared" si="15"/>
        <v>1.718213058419244E-3</v>
      </c>
      <c r="I67" s="5">
        <f t="shared" si="16"/>
        <v>4.4370508270114728E-4</v>
      </c>
      <c r="J67" s="5">
        <f t="shared" si="17"/>
        <v>0.10996563573883147</v>
      </c>
      <c r="K67" s="5">
        <f t="shared" si="18"/>
        <v>1.975048852127689E-2</v>
      </c>
      <c r="L67" s="2">
        <f t="shared" si="19"/>
        <v>2.2058105736821238E-3</v>
      </c>
      <c r="M67" s="2">
        <f t="shared" si="20"/>
        <v>2.2212481987456769E-3</v>
      </c>
    </row>
    <row r="68" spans="1:13" x14ac:dyDescent="0.3">
      <c r="A68">
        <v>5171</v>
      </c>
      <c r="B68">
        <v>13.6</v>
      </c>
      <c r="C68" s="4">
        <f t="shared" si="11"/>
        <v>0.10000000000000053</v>
      </c>
      <c r="D68" s="4">
        <f t="shared" si="12"/>
        <v>1.2500000000000178E-2</v>
      </c>
      <c r="E68" s="4">
        <f t="shared" si="13"/>
        <v>2.0000000000000462E-2</v>
      </c>
      <c r="F68" s="4">
        <f t="shared" si="14"/>
        <v>-2.9999999999999805E-2</v>
      </c>
      <c r="G68" s="2">
        <f t="shared" si="8"/>
        <v>65</v>
      </c>
      <c r="H68" s="5">
        <f t="shared" si="15"/>
        <v>1.718213058419244E-3</v>
      </c>
      <c r="I68" s="5">
        <f t="shared" si="16"/>
        <v>4.4898728606663715E-4</v>
      </c>
      <c r="J68" s="5">
        <f t="shared" si="17"/>
        <v>0.11168384879725071</v>
      </c>
      <c r="K68" s="5">
        <f t="shared" si="18"/>
        <v>2.0199475807343527E-2</v>
      </c>
      <c r="L68" s="2">
        <f t="shared" si="19"/>
        <v>2.2906622049564795E-3</v>
      </c>
      <c r="M68" s="2">
        <f t="shared" si="20"/>
        <v>2.3062473142205294E-3</v>
      </c>
    </row>
    <row r="69" spans="1:13" x14ac:dyDescent="0.3">
      <c r="A69">
        <v>4576</v>
      </c>
      <c r="B69">
        <v>13.64</v>
      </c>
      <c r="C69" s="4">
        <f t="shared" si="11"/>
        <v>0.17499999999999982</v>
      </c>
      <c r="D69" s="4">
        <f t="shared" si="12"/>
        <v>4.9999999999999378E-2</v>
      </c>
      <c r="E69" s="4">
        <f t="shared" si="13"/>
        <v>0.15499999999999936</v>
      </c>
      <c r="F69" s="4">
        <f t="shared" si="14"/>
        <v>6.7499999999999449E-2</v>
      </c>
      <c r="G69" s="2">
        <f t="shared" si="8"/>
        <v>66</v>
      </c>
      <c r="H69" s="5">
        <f t="shared" si="15"/>
        <v>1.718213058419244E-3</v>
      </c>
      <c r="I69" s="5">
        <f t="shared" si="16"/>
        <v>4.5030783690800963E-4</v>
      </c>
      <c r="J69" s="5">
        <f t="shared" si="17"/>
        <v>0.11340206185566995</v>
      </c>
      <c r="K69" s="5">
        <f t="shared" si="18"/>
        <v>2.0649783644251535E-2</v>
      </c>
      <c r="L69" s="2">
        <f t="shared" si="19"/>
        <v>2.3772087700426993E-3</v>
      </c>
      <c r="M69" s="2">
        <f t="shared" si="20"/>
        <v>2.393954466515275E-3</v>
      </c>
    </row>
    <row r="70" spans="1:13" x14ac:dyDescent="0.3">
      <c r="A70">
        <v>4956</v>
      </c>
      <c r="B70">
        <v>13.95</v>
      </c>
      <c r="C70" s="4">
        <f t="shared" si="11"/>
        <v>0.19999999999999929</v>
      </c>
      <c r="D70" s="4">
        <f t="shared" si="12"/>
        <v>-6.4999999999999947E-2</v>
      </c>
      <c r="E70" s="4">
        <f t="shared" si="13"/>
        <v>4.4999999999999929E-2</v>
      </c>
      <c r="F70" s="4">
        <f t="shared" si="14"/>
        <v>-5.4999999999999716E-2</v>
      </c>
      <c r="G70" s="2">
        <f t="shared" ref="G70:G133" si="21">G69+1</f>
        <v>67</v>
      </c>
      <c r="H70" s="5">
        <f t="shared" si="15"/>
        <v>1.718213058419244E-3</v>
      </c>
      <c r="I70" s="5">
        <f t="shared" si="16"/>
        <v>4.6054210592864615E-4</v>
      </c>
      <c r="J70" s="5">
        <f t="shared" si="17"/>
        <v>0.11512027491408919</v>
      </c>
      <c r="K70" s="5">
        <f t="shared" si="18"/>
        <v>2.1110325750180181E-2</v>
      </c>
      <c r="L70" s="2">
        <f t="shared" si="19"/>
        <v>2.4664985412581621E-3</v>
      </c>
      <c r="M70" s="2">
        <f t="shared" si="20"/>
        <v>2.4835862876265058E-3</v>
      </c>
    </row>
    <row r="71" spans="1:13" x14ac:dyDescent="0.3">
      <c r="A71">
        <v>4962</v>
      </c>
      <c r="B71">
        <v>14.04</v>
      </c>
      <c r="C71" s="4">
        <f t="shared" si="11"/>
        <v>4.4999999999999929E-2</v>
      </c>
      <c r="D71" s="4">
        <f t="shared" si="12"/>
        <v>-9.4999999999999307E-2</v>
      </c>
      <c r="E71" s="4">
        <f t="shared" si="13"/>
        <v>0</v>
      </c>
      <c r="F71" s="4">
        <f t="shared" si="14"/>
        <v>-2.2499999999999964E-2</v>
      </c>
      <c r="G71" s="2">
        <f t="shared" si="21"/>
        <v>68</v>
      </c>
      <c r="H71" s="5">
        <f t="shared" si="15"/>
        <v>1.718213058419244E-3</v>
      </c>
      <c r="I71" s="5">
        <f t="shared" si="16"/>
        <v>4.6351334532173419E-4</v>
      </c>
      <c r="J71" s="5">
        <f t="shared" si="17"/>
        <v>0.11683848797250843</v>
      </c>
      <c r="K71" s="5">
        <f t="shared" si="18"/>
        <v>2.1573839095501916E-2</v>
      </c>
      <c r="L71" s="2">
        <f t="shared" si="19"/>
        <v>2.5577231917347596E-3</v>
      </c>
      <c r="M71" s="2">
        <f t="shared" si="20"/>
        <v>2.5748109381031033E-3</v>
      </c>
    </row>
    <row r="72" spans="1:13" x14ac:dyDescent="0.3">
      <c r="A72">
        <v>5098</v>
      </c>
      <c r="B72">
        <v>14.04</v>
      </c>
      <c r="C72" s="4">
        <f t="shared" si="11"/>
        <v>1.0000000000000675E-2</v>
      </c>
      <c r="D72" s="4">
        <f t="shared" si="12"/>
        <v>3.7500000000000089E-2</v>
      </c>
      <c r="E72" s="4">
        <f t="shared" si="13"/>
        <v>1.0000000000000675E-2</v>
      </c>
      <c r="F72" s="4">
        <f t="shared" si="14"/>
        <v>5.0000000000003375E-3</v>
      </c>
      <c r="G72" s="2">
        <f t="shared" si="21"/>
        <v>69</v>
      </c>
      <c r="H72" s="5">
        <f t="shared" si="15"/>
        <v>1.718213058419244E-3</v>
      </c>
      <c r="I72" s="5">
        <f t="shared" si="16"/>
        <v>4.6351334532173419E-4</v>
      </c>
      <c r="J72" s="5">
        <f t="shared" si="17"/>
        <v>0.11855670103092766</v>
      </c>
      <c r="K72" s="5">
        <f t="shared" si="18"/>
        <v>2.2037352440823652E-2</v>
      </c>
      <c r="L72" s="2">
        <f t="shared" si="19"/>
        <v>2.6505406715767238E-3</v>
      </c>
      <c r="M72" s="2">
        <f t="shared" si="20"/>
        <v>2.667706698020716E-3</v>
      </c>
    </row>
    <row r="73" spans="1:13" x14ac:dyDescent="0.3">
      <c r="A73">
        <v>5059</v>
      </c>
      <c r="B73">
        <v>14.06</v>
      </c>
      <c r="C73" s="4">
        <f t="shared" si="11"/>
        <v>0.12000000000000011</v>
      </c>
      <c r="D73" s="4">
        <f t="shared" si="12"/>
        <v>4.9999999999999378E-2</v>
      </c>
      <c r="E73" s="4">
        <f t="shared" si="13"/>
        <v>0.10999999999999943</v>
      </c>
      <c r="F73" s="4">
        <f t="shared" si="14"/>
        <v>4.9999999999999378E-2</v>
      </c>
      <c r="G73" s="2">
        <f t="shared" si="21"/>
        <v>70</v>
      </c>
      <c r="H73" s="5">
        <f t="shared" si="15"/>
        <v>1.718213058419244E-3</v>
      </c>
      <c r="I73" s="5">
        <f t="shared" si="16"/>
        <v>4.6417362074242048E-4</v>
      </c>
      <c r="J73" s="5">
        <f t="shared" si="17"/>
        <v>0.1202749140893469</v>
      </c>
      <c r="K73" s="5">
        <f t="shared" si="18"/>
        <v>2.2501526061566073E-2</v>
      </c>
      <c r="L73" s="2">
        <f t="shared" si="19"/>
        <v>2.7450315298474031E-3</v>
      </c>
      <c r="M73" s="2">
        <f t="shared" si="20"/>
        <v>2.7630711165558771E-3</v>
      </c>
    </row>
    <row r="74" spans="1:13" x14ac:dyDescent="0.3">
      <c r="A74">
        <v>4900</v>
      </c>
      <c r="B74">
        <v>14.28</v>
      </c>
      <c r="C74" s="4">
        <f t="shared" si="11"/>
        <v>0.10999999999999943</v>
      </c>
      <c r="D74" s="4">
        <f t="shared" si="12"/>
        <v>4.4999999999999929E-2</v>
      </c>
      <c r="E74" s="4">
        <f t="shared" si="13"/>
        <v>0</v>
      </c>
      <c r="F74" s="4">
        <f t="shared" si="14"/>
        <v>-5.4999999999999716E-2</v>
      </c>
      <c r="G74" s="2">
        <f t="shared" si="21"/>
        <v>71</v>
      </c>
      <c r="H74" s="5">
        <f t="shared" si="15"/>
        <v>1.718213058419244E-3</v>
      </c>
      <c r="I74" s="5">
        <f t="shared" si="16"/>
        <v>4.7143665036996897E-4</v>
      </c>
      <c r="J74" s="5">
        <f t="shared" si="17"/>
        <v>0.12199312714776614</v>
      </c>
      <c r="K74" s="5">
        <f t="shared" si="18"/>
        <v>2.2972962711936041E-2</v>
      </c>
      <c r="L74" s="2">
        <f t="shared" si="19"/>
        <v>2.8420160056003307E-3</v>
      </c>
      <c r="M74" s="2">
        <f t="shared" si="20"/>
        <v>2.8600555923088042E-3</v>
      </c>
    </row>
    <row r="75" spans="1:13" x14ac:dyDescent="0.3">
      <c r="A75">
        <v>5164</v>
      </c>
      <c r="B75">
        <v>14.28</v>
      </c>
      <c r="C75" s="4">
        <f t="shared" si="11"/>
        <v>0.20999999999999996</v>
      </c>
      <c r="D75" s="4">
        <f t="shared" si="12"/>
        <v>7.5000000000000622E-2</v>
      </c>
      <c r="E75" s="4">
        <f t="shared" si="13"/>
        <v>0.20999999999999996</v>
      </c>
      <c r="F75" s="4">
        <f t="shared" si="14"/>
        <v>0.10499999999999998</v>
      </c>
      <c r="G75" s="2">
        <f t="shared" si="21"/>
        <v>72</v>
      </c>
      <c r="H75" s="5">
        <f t="shared" si="15"/>
        <v>1.718213058419244E-3</v>
      </c>
      <c r="I75" s="5">
        <f t="shared" si="16"/>
        <v>4.7143665036996897E-4</v>
      </c>
      <c r="J75" s="5">
        <f t="shared" si="17"/>
        <v>0.12371134020618538</v>
      </c>
      <c r="K75" s="5">
        <f t="shared" si="18"/>
        <v>2.3444399362306009E-2</v>
      </c>
      <c r="L75" s="2">
        <f t="shared" si="19"/>
        <v>2.9406205385710243E-3</v>
      </c>
      <c r="M75" s="2">
        <f t="shared" si="20"/>
        <v>2.9603754799806623E-3</v>
      </c>
    </row>
    <row r="76" spans="1:13" x14ac:dyDescent="0.3">
      <c r="A76">
        <v>4880</v>
      </c>
      <c r="B76">
        <v>14.7</v>
      </c>
      <c r="C76" s="4">
        <f t="shared" si="11"/>
        <v>0.26000000000000068</v>
      </c>
      <c r="D76" s="4">
        <f t="shared" si="12"/>
        <v>1.5000000000000124E-2</v>
      </c>
      <c r="E76" s="4">
        <f t="shared" si="13"/>
        <v>5.0000000000000711E-2</v>
      </c>
      <c r="F76" s="4">
        <f t="shared" si="14"/>
        <v>-7.9999999999999627E-2</v>
      </c>
      <c r="G76" s="2">
        <f t="shared" si="21"/>
        <v>73</v>
      </c>
      <c r="H76" s="5">
        <f t="shared" si="15"/>
        <v>1.718213058419244E-3</v>
      </c>
      <c r="I76" s="5">
        <f t="shared" si="16"/>
        <v>4.8530243420437982E-4</v>
      </c>
      <c r="J76" s="5">
        <f t="shared" si="17"/>
        <v>0.12542955326460462</v>
      </c>
      <c r="K76" s="5">
        <f t="shared" si="18"/>
        <v>2.392970179651039E-2</v>
      </c>
      <c r="L76" s="2">
        <f t="shared" si="19"/>
        <v>3.0426081322023472E-3</v>
      </c>
      <c r="M76" s="2">
        <f t="shared" si="20"/>
        <v>3.0627771638672267E-3</v>
      </c>
    </row>
    <row r="77" spans="1:13" x14ac:dyDescent="0.3">
      <c r="A77">
        <v>5182</v>
      </c>
      <c r="B77">
        <v>14.8</v>
      </c>
      <c r="C77" s="4">
        <f t="shared" si="11"/>
        <v>0.24000000000000021</v>
      </c>
      <c r="D77" s="4">
        <f t="shared" si="12"/>
        <v>-3.0000000000000693E-2</v>
      </c>
      <c r="E77" s="4">
        <f t="shared" si="13"/>
        <v>0.1899999999999995</v>
      </c>
      <c r="F77" s="4">
        <f t="shared" si="14"/>
        <v>6.9999999999999396E-2</v>
      </c>
      <c r="G77" s="2">
        <f t="shared" si="21"/>
        <v>74</v>
      </c>
      <c r="H77" s="5">
        <f t="shared" si="15"/>
        <v>1.718213058419244E-3</v>
      </c>
      <c r="I77" s="5">
        <f t="shared" si="16"/>
        <v>4.8860381130781108E-4</v>
      </c>
      <c r="J77" s="5">
        <f t="shared" si="17"/>
        <v>0.12714776632302385</v>
      </c>
      <c r="K77" s="5">
        <f t="shared" si="18"/>
        <v>2.44183056078182E-2</v>
      </c>
      <c r="L77" s="2">
        <f t="shared" si="19"/>
        <v>3.1466888669868763E-3</v>
      </c>
      <c r="M77" s="2">
        <f t="shared" si="20"/>
        <v>3.1684529970048229E-3</v>
      </c>
    </row>
    <row r="78" spans="1:13" x14ac:dyDescent="0.3">
      <c r="A78">
        <v>5073</v>
      </c>
      <c r="B78">
        <v>15.18</v>
      </c>
      <c r="C78" s="4">
        <f t="shared" si="11"/>
        <v>0.19999999999999929</v>
      </c>
      <c r="D78" s="4">
        <f t="shared" si="12"/>
        <v>-0.11500000000000021</v>
      </c>
      <c r="E78" s="4">
        <f t="shared" si="13"/>
        <v>9.9999999999997868E-3</v>
      </c>
      <c r="F78" s="4">
        <f t="shared" si="14"/>
        <v>-8.9999999999999858E-2</v>
      </c>
      <c r="G78" s="2">
        <f t="shared" si="21"/>
        <v>75</v>
      </c>
      <c r="H78" s="5">
        <f t="shared" si="15"/>
        <v>1.718213058419244E-3</v>
      </c>
      <c r="I78" s="5">
        <f t="shared" si="16"/>
        <v>5.0114904430084944E-4</v>
      </c>
      <c r="J78" s="5">
        <f t="shared" si="17"/>
        <v>0.12886597938144309</v>
      </c>
      <c r="K78" s="5">
        <f t="shared" si="18"/>
        <v>2.491945465211905E-2</v>
      </c>
      <c r="L78" s="2">
        <f t="shared" si="19"/>
        <v>3.2540868617887365E-3</v>
      </c>
      <c r="M78" s="2">
        <f t="shared" si="20"/>
        <v>3.2759360788454312E-3</v>
      </c>
    </row>
    <row r="79" spans="1:13" x14ac:dyDescent="0.3">
      <c r="A79">
        <v>4898</v>
      </c>
      <c r="B79">
        <v>15.2</v>
      </c>
      <c r="C79" s="4">
        <f t="shared" si="11"/>
        <v>9.9999999999997868E-3</v>
      </c>
      <c r="D79" s="4">
        <f t="shared" si="12"/>
        <v>-4.9999999999994493E-3</v>
      </c>
      <c r="E79" s="4">
        <f t="shared" si="13"/>
        <v>0</v>
      </c>
      <c r="F79" s="4">
        <f t="shared" si="14"/>
        <v>-4.9999999999998934E-3</v>
      </c>
      <c r="G79" s="2">
        <f t="shared" si="21"/>
        <v>76</v>
      </c>
      <c r="H79" s="5">
        <f t="shared" si="15"/>
        <v>1.718213058419244E-3</v>
      </c>
      <c r="I79" s="5">
        <f t="shared" si="16"/>
        <v>5.0180931972153558E-4</v>
      </c>
      <c r="J79" s="5">
        <f t="shared" si="17"/>
        <v>0.13058419243986233</v>
      </c>
      <c r="K79" s="5">
        <f t="shared" si="18"/>
        <v>2.5421263971840587E-2</v>
      </c>
      <c r="L79" s="2">
        <f t="shared" si="19"/>
        <v>3.3632943742813092E-3</v>
      </c>
      <c r="M79" s="2">
        <f t="shared" si="20"/>
        <v>3.3851435913380035E-3</v>
      </c>
    </row>
    <row r="80" spans="1:13" x14ac:dyDescent="0.3">
      <c r="A80">
        <v>4954</v>
      </c>
      <c r="B80">
        <v>15.2</v>
      </c>
      <c r="C80" s="4">
        <f t="shared" si="11"/>
        <v>0.19000000000000039</v>
      </c>
      <c r="D80" s="4">
        <f t="shared" si="12"/>
        <v>0.10000000000000009</v>
      </c>
      <c r="E80" s="4">
        <f t="shared" si="13"/>
        <v>0.19000000000000039</v>
      </c>
      <c r="F80" s="4">
        <f t="shared" si="14"/>
        <v>9.5000000000000195E-2</v>
      </c>
      <c r="G80" s="2">
        <f t="shared" si="21"/>
        <v>77</v>
      </c>
      <c r="H80" s="5">
        <f t="shared" si="15"/>
        <v>1.718213058419244E-3</v>
      </c>
      <c r="I80" s="5">
        <f t="shared" si="16"/>
        <v>5.0180931972153558E-4</v>
      </c>
      <c r="J80" s="5">
        <f t="shared" si="17"/>
        <v>0.13230240549828157</v>
      </c>
      <c r="K80" s="5">
        <f t="shared" si="18"/>
        <v>2.5923073291562123E-2</v>
      </c>
      <c r="L80" s="2">
        <f t="shared" si="19"/>
        <v>3.4742263174258456E-3</v>
      </c>
      <c r="M80" s="2">
        <f t="shared" si="20"/>
        <v>3.4977352989850555E-3</v>
      </c>
    </row>
    <row r="81" spans="1:13" x14ac:dyDescent="0.3">
      <c r="A81">
        <v>4756</v>
      </c>
      <c r="B81">
        <v>15.58</v>
      </c>
      <c r="C81" s="4">
        <f t="shared" si="11"/>
        <v>0.20999999999999996</v>
      </c>
      <c r="D81" s="4">
        <f t="shared" si="12"/>
        <v>9.9999999999997868E-3</v>
      </c>
      <c r="E81" s="4">
        <f t="shared" si="13"/>
        <v>1.9999999999999574E-2</v>
      </c>
      <c r="F81" s="4">
        <f t="shared" si="14"/>
        <v>-8.5000000000000409E-2</v>
      </c>
      <c r="G81" s="2">
        <f t="shared" si="21"/>
        <v>78</v>
      </c>
      <c r="H81" s="5">
        <f t="shared" si="15"/>
        <v>1.718213058419244E-3</v>
      </c>
      <c r="I81" s="5">
        <f t="shared" si="16"/>
        <v>5.1435455271457405E-4</v>
      </c>
      <c r="J81" s="5">
        <f t="shared" si="17"/>
        <v>0.1340206185567008</v>
      </c>
      <c r="K81" s="5">
        <f t="shared" si="18"/>
        <v>2.6437427844276697E-2</v>
      </c>
      <c r="L81" s="2">
        <f t="shared" si="19"/>
        <v>3.5885855664911604E-3</v>
      </c>
      <c r="M81" s="2">
        <f t="shared" si="20"/>
        <v>3.6122715290909666E-3</v>
      </c>
    </row>
    <row r="82" spans="1:13" x14ac:dyDescent="0.3">
      <c r="A82">
        <v>4708</v>
      </c>
      <c r="B82">
        <v>15.62</v>
      </c>
      <c r="C82" s="4">
        <f t="shared" si="11"/>
        <v>0.20999999999999996</v>
      </c>
      <c r="D82" s="4">
        <f t="shared" si="12"/>
        <v>4.0000000000000036E-2</v>
      </c>
      <c r="E82" s="4">
        <f t="shared" si="13"/>
        <v>0.19000000000000039</v>
      </c>
      <c r="F82" s="4">
        <f t="shared" si="14"/>
        <v>8.5000000000000409E-2</v>
      </c>
      <c r="G82" s="2">
        <f t="shared" si="21"/>
        <v>79</v>
      </c>
      <c r="H82" s="5">
        <f t="shared" si="15"/>
        <v>1.718213058419244E-3</v>
      </c>
      <c r="I82" s="5">
        <f t="shared" si="16"/>
        <v>5.1567510355594642E-4</v>
      </c>
      <c r="J82" s="5">
        <f t="shared" si="17"/>
        <v>0.13573883161512004</v>
      </c>
      <c r="K82" s="5">
        <f t="shared" si="18"/>
        <v>2.6953102947832642E-2</v>
      </c>
      <c r="L82" s="2">
        <f t="shared" si="19"/>
        <v>3.7048938759907347E-3</v>
      </c>
      <c r="M82" s="2">
        <f t="shared" si="20"/>
        <v>3.7302827138593554E-3</v>
      </c>
    </row>
    <row r="83" spans="1:13" x14ac:dyDescent="0.3">
      <c r="A83">
        <v>4599</v>
      </c>
      <c r="B83">
        <v>16</v>
      </c>
      <c r="C83" s="4">
        <f t="shared" si="11"/>
        <v>0.29000000000000004</v>
      </c>
      <c r="D83" s="4">
        <f t="shared" si="12"/>
        <v>-2.0000000000000018E-2</v>
      </c>
      <c r="E83" s="4">
        <f t="shared" si="13"/>
        <v>9.9999999999999645E-2</v>
      </c>
      <c r="F83" s="4">
        <f t="shared" si="14"/>
        <v>-4.5000000000000373E-2</v>
      </c>
      <c r="G83" s="2">
        <f t="shared" si="21"/>
        <v>80</v>
      </c>
      <c r="H83" s="5">
        <f t="shared" si="15"/>
        <v>1.718213058419244E-3</v>
      </c>
      <c r="I83" s="5">
        <f t="shared" si="16"/>
        <v>5.282203365489849E-4</v>
      </c>
      <c r="J83" s="5">
        <f t="shared" si="17"/>
        <v>0.13745704467353928</v>
      </c>
      <c r="K83" s="5">
        <f t="shared" si="18"/>
        <v>2.7481323284381628E-2</v>
      </c>
      <c r="L83" s="2">
        <f t="shared" si="19"/>
        <v>3.8247202509190856E-3</v>
      </c>
      <c r="M83" s="2">
        <f t="shared" si="20"/>
        <v>3.8510166838676874E-3</v>
      </c>
    </row>
    <row r="84" spans="1:13" x14ac:dyDescent="0.3">
      <c r="A84">
        <v>4653</v>
      </c>
      <c r="B84">
        <v>16.2</v>
      </c>
      <c r="C84" s="4">
        <f t="shared" si="11"/>
        <v>0.16999999999999993</v>
      </c>
      <c r="D84" s="4">
        <f t="shared" si="12"/>
        <v>-3.2500000000000195E-2</v>
      </c>
      <c r="E84" s="4">
        <f t="shared" si="13"/>
        <v>7.0000000000000284E-2</v>
      </c>
      <c r="F84" s="4">
        <f t="shared" si="14"/>
        <v>-1.499999999999968E-2</v>
      </c>
      <c r="G84" s="2">
        <f t="shared" si="21"/>
        <v>81</v>
      </c>
      <c r="H84" s="5">
        <f t="shared" si="15"/>
        <v>1.718213058419244E-3</v>
      </c>
      <c r="I84" s="5">
        <f t="shared" si="16"/>
        <v>5.348230907558472E-4</v>
      </c>
      <c r="J84" s="5">
        <f t="shared" si="17"/>
        <v>0.13917525773195852</v>
      </c>
      <c r="K84" s="5">
        <f t="shared" si="18"/>
        <v>2.8016146375137475E-2</v>
      </c>
      <c r="L84" s="2">
        <f t="shared" si="19"/>
        <v>3.9472921009643799E-3</v>
      </c>
      <c r="M84" s="2">
        <f t="shared" si="20"/>
        <v>3.974231791925918E-3</v>
      </c>
    </row>
    <row r="85" spans="1:13" x14ac:dyDescent="0.3">
      <c r="A85">
        <v>5065</v>
      </c>
      <c r="B85">
        <v>16.34</v>
      </c>
      <c r="C85" s="4">
        <f t="shared" si="11"/>
        <v>0.22499999999999964</v>
      </c>
      <c r="D85" s="4">
        <f t="shared" si="12"/>
        <v>-4.9999999999998934E-3</v>
      </c>
      <c r="E85" s="4">
        <f t="shared" si="13"/>
        <v>0.15499999999999936</v>
      </c>
      <c r="F85" s="4">
        <f t="shared" si="14"/>
        <v>4.2499999999999538E-2</v>
      </c>
      <c r="G85" s="2">
        <f t="shared" si="21"/>
        <v>82</v>
      </c>
      <c r="H85" s="5">
        <f t="shared" si="15"/>
        <v>1.718213058419244E-3</v>
      </c>
      <c r="I85" s="5">
        <f t="shared" si="16"/>
        <v>5.3944501870065078E-4</v>
      </c>
      <c r="J85" s="5">
        <f t="shared" si="17"/>
        <v>0.14089347079037776</v>
      </c>
      <c r="K85" s="5">
        <f t="shared" si="18"/>
        <v>2.8555591393838127E-2</v>
      </c>
      <c r="L85" s="2">
        <f t="shared" si="19"/>
        <v>4.072360971973471E-3</v>
      </c>
      <c r="M85" s="2">
        <f t="shared" si="20"/>
        <v>4.1007426046183295E-3</v>
      </c>
    </row>
    <row r="86" spans="1:13" x14ac:dyDescent="0.3">
      <c r="A86">
        <v>5170</v>
      </c>
      <c r="B86">
        <v>16.649999999999999</v>
      </c>
      <c r="C86" s="4">
        <f t="shared" si="11"/>
        <v>0.16000000000000014</v>
      </c>
      <c r="D86" s="4">
        <f t="shared" si="12"/>
        <v>-3.4999999999999254E-2</v>
      </c>
      <c r="E86" s="4">
        <f t="shared" si="13"/>
        <v>5.0000000000007816E-3</v>
      </c>
      <c r="F86" s="4">
        <f t="shared" si="14"/>
        <v>-7.4999999999999289E-2</v>
      </c>
      <c r="G86" s="2">
        <f t="shared" si="21"/>
        <v>83</v>
      </c>
      <c r="H86" s="5">
        <f t="shared" si="15"/>
        <v>1.718213058419244E-3</v>
      </c>
      <c r="I86" s="5">
        <f t="shared" si="16"/>
        <v>5.496792877212873E-4</v>
      </c>
      <c r="J86" s="5">
        <f t="shared" si="17"/>
        <v>0.14261168384879699</v>
      </c>
      <c r="K86" s="5">
        <f t="shared" si="18"/>
        <v>2.9105270681559416E-2</v>
      </c>
      <c r="L86" s="2">
        <f t="shared" si="19"/>
        <v>4.2007607169260936E-3</v>
      </c>
      <c r="M86" s="2">
        <f t="shared" si="20"/>
        <v>4.229189431065726E-3</v>
      </c>
    </row>
    <row r="87" spans="1:13" x14ac:dyDescent="0.3">
      <c r="A87">
        <v>4688</v>
      </c>
      <c r="B87">
        <v>16.66</v>
      </c>
      <c r="C87" s="4">
        <f t="shared" si="11"/>
        <v>0.15500000000000114</v>
      </c>
      <c r="D87" s="4">
        <f t="shared" si="12"/>
        <v>4.9999999999998934E-3</v>
      </c>
      <c r="E87" s="4">
        <f t="shared" si="13"/>
        <v>0.15000000000000036</v>
      </c>
      <c r="F87" s="4">
        <f t="shared" si="14"/>
        <v>7.2499999999999787E-2</v>
      </c>
      <c r="G87" s="2">
        <f t="shared" si="21"/>
        <v>84</v>
      </c>
      <c r="H87" s="5">
        <f t="shared" si="15"/>
        <v>1.718213058419244E-3</v>
      </c>
      <c r="I87" s="5">
        <f t="shared" si="16"/>
        <v>5.5000942543163053E-4</v>
      </c>
      <c r="J87" s="5">
        <f t="shared" si="17"/>
        <v>0.14432989690721623</v>
      </c>
      <c r="K87" s="5">
        <f t="shared" si="18"/>
        <v>2.9655280106991047E-2</v>
      </c>
      <c r="L87" s="2">
        <f t="shared" si="19"/>
        <v>4.3310976101275508E-3</v>
      </c>
      <c r="M87" s="2">
        <f t="shared" si="20"/>
        <v>4.3609557865181533E-3</v>
      </c>
    </row>
    <row r="88" spans="1:13" x14ac:dyDescent="0.3">
      <c r="A88">
        <v>4738</v>
      </c>
      <c r="B88">
        <v>16.96</v>
      </c>
      <c r="C88" s="4">
        <f t="shared" si="11"/>
        <v>0.16999999999999993</v>
      </c>
      <c r="D88" s="4">
        <f t="shared" si="12"/>
        <v>-4.2500000000000426E-2</v>
      </c>
      <c r="E88" s="4">
        <f t="shared" si="13"/>
        <v>1.9999999999999574E-2</v>
      </c>
      <c r="F88" s="4">
        <f t="shared" si="14"/>
        <v>-6.5000000000000391E-2</v>
      </c>
      <c r="G88" s="2">
        <f t="shared" si="21"/>
        <v>85</v>
      </c>
      <c r="H88" s="5">
        <f t="shared" si="15"/>
        <v>1.718213058419244E-3</v>
      </c>
      <c r="I88" s="5">
        <f t="shared" si="16"/>
        <v>5.5991355674192404E-4</v>
      </c>
      <c r="J88" s="5">
        <f t="shared" si="17"/>
        <v>0.14604810996563547</v>
      </c>
      <c r="K88" s="5">
        <f t="shared" si="18"/>
        <v>3.0215193663732973E-2</v>
      </c>
      <c r="L88" s="2">
        <f t="shared" si="19"/>
        <v>4.4647880671495376E-3</v>
      </c>
      <c r="M88" s="2">
        <f t="shared" si="20"/>
        <v>4.4948391074946361E-3</v>
      </c>
    </row>
    <row r="89" spans="1:13" x14ac:dyDescent="0.3">
      <c r="A89">
        <v>4577</v>
      </c>
      <c r="B89">
        <v>17</v>
      </c>
      <c r="C89" s="4">
        <f t="shared" si="11"/>
        <v>7.0000000000000284E-2</v>
      </c>
      <c r="D89" s="4">
        <f t="shared" si="12"/>
        <v>-5.9999999999999609E-2</v>
      </c>
      <c r="E89" s="4">
        <f t="shared" si="13"/>
        <v>5.0000000000000711E-2</v>
      </c>
      <c r="F89" s="4">
        <f t="shared" si="14"/>
        <v>1.5000000000000568E-2</v>
      </c>
      <c r="G89" s="2">
        <f t="shared" si="21"/>
        <v>86</v>
      </c>
      <c r="H89" s="5">
        <f t="shared" si="15"/>
        <v>1.718213058419244E-3</v>
      </c>
      <c r="I89" s="5">
        <f t="shared" si="16"/>
        <v>5.6123410758329641E-4</v>
      </c>
      <c r="J89" s="5">
        <f t="shared" si="17"/>
        <v>0.14776632302405471</v>
      </c>
      <c r="K89" s="5">
        <f t="shared" si="18"/>
        <v>3.077642777131627E-2</v>
      </c>
      <c r="L89" s="2">
        <f t="shared" si="19"/>
        <v>4.6006000276709799E-3</v>
      </c>
      <c r="M89" s="2">
        <f t="shared" si="20"/>
        <v>4.631138900371568E-3</v>
      </c>
    </row>
    <row r="90" spans="1:13" x14ac:dyDescent="0.3">
      <c r="A90">
        <v>5057</v>
      </c>
      <c r="B90">
        <v>17.100000000000001</v>
      </c>
      <c r="C90" s="4">
        <f t="shared" si="11"/>
        <v>5.0000000000000711E-2</v>
      </c>
      <c r="D90" s="4">
        <f t="shared" si="12"/>
        <v>-3.5000000000000142E-2</v>
      </c>
      <c r="E90" s="4">
        <f t="shared" si="13"/>
        <v>0</v>
      </c>
      <c r="F90" s="4">
        <f t="shared" si="14"/>
        <v>-2.5000000000000355E-2</v>
      </c>
      <c r="G90" s="2">
        <f t="shared" si="21"/>
        <v>87</v>
      </c>
      <c r="H90" s="5">
        <f t="shared" si="15"/>
        <v>1.718213058419244E-3</v>
      </c>
      <c r="I90" s="5">
        <f t="shared" si="16"/>
        <v>5.6453548468672762E-4</v>
      </c>
      <c r="J90" s="5">
        <f t="shared" si="17"/>
        <v>0.14948453608247395</v>
      </c>
      <c r="K90" s="5">
        <f t="shared" si="18"/>
        <v>3.1340963256002996E-2</v>
      </c>
      <c r="L90" s="2">
        <f t="shared" si="19"/>
        <v>4.7388398050313722E-3</v>
      </c>
      <c r="M90" s="2">
        <f t="shared" si="20"/>
        <v>4.7693786777319594E-3</v>
      </c>
    </row>
    <row r="91" spans="1:13" x14ac:dyDescent="0.3">
      <c r="A91">
        <v>4824</v>
      </c>
      <c r="B91">
        <v>17.100000000000001</v>
      </c>
      <c r="C91" s="4">
        <f t="shared" ref="C91:C154" si="22">IF(AND(ISNUMBER(B90),ISNUMBER(B92)),(B92-B90)/2,"")</f>
        <v>0</v>
      </c>
      <c r="D91" s="4">
        <f t="shared" ref="D91:D154" si="23">IF(AND(ISNUMBER(C90),ISNUMBER(C92)),(C92-C90)/2,"")</f>
        <v>1.9999999999999574E-2</v>
      </c>
      <c r="E91" s="4">
        <f t="shared" ref="E91:E154" si="24">IF(AND(ISNUMBER(B91),ISNUMBER(B92)),(B92-B91)/2,"")</f>
        <v>0</v>
      </c>
      <c r="F91" s="4">
        <f t="shared" ref="F91:F154" si="25">IF(AND(ISNUMBER(E90),ISNUMBER(E91)),(E91-E90)/2,"")</f>
        <v>0</v>
      </c>
      <c r="G91" s="2">
        <f t="shared" si="21"/>
        <v>88</v>
      </c>
      <c r="H91" s="5">
        <f t="shared" ref="H91:H154" si="26">1/MAX(G:G)</f>
        <v>1.718213058419244E-3</v>
      </c>
      <c r="I91" s="5">
        <f t="shared" ref="I91:I154" si="27">B91/SUM(B:B)</f>
        <v>5.6453548468672762E-4</v>
      </c>
      <c r="J91" s="5">
        <f t="shared" ref="J91:J154" si="28">H91+J90</f>
        <v>0.15120274914089318</v>
      </c>
      <c r="K91" s="5">
        <f t="shared" ref="K91:K154" si="29">I91+K90</f>
        <v>3.1905498740689722E-2</v>
      </c>
      <c r="L91" s="2">
        <f t="shared" ref="L91:L154" si="30">K91*J92</f>
        <v>4.879019566875223E-3</v>
      </c>
      <c r="M91" s="2">
        <f t="shared" ref="M91:M154" si="31">K92*J91</f>
        <v>4.9095584395758111E-3</v>
      </c>
    </row>
    <row r="92" spans="1:13" x14ac:dyDescent="0.3">
      <c r="A92">
        <v>4758</v>
      </c>
      <c r="B92">
        <v>17.100000000000001</v>
      </c>
      <c r="C92" s="4">
        <f t="shared" si="22"/>
        <v>8.9999999999999858E-2</v>
      </c>
      <c r="D92" s="4">
        <f t="shared" si="23"/>
        <v>0.1899999999999995</v>
      </c>
      <c r="E92" s="4">
        <f t="shared" si="24"/>
        <v>8.9999999999999858E-2</v>
      </c>
      <c r="F92" s="4">
        <f t="shared" si="25"/>
        <v>4.4999999999999929E-2</v>
      </c>
      <c r="G92" s="2">
        <f t="shared" si="21"/>
        <v>89</v>
      </c>
      <c r="H92" s="5">
        <f t="shared" si="26"/>
        <v>1.718213058419244E-3</v>
      </c>
      <c r="I92" s="5">
        <f t="shared" si="27"/>
        <v>5.6453548468672762E-4</v>
      </c>
      <c r="J92" s="5">
        <f t="shared" si="28"/>
        <v>0.15292096219931242</v>
      </c>
      <c r="K92" s="5">
        <f t="shared" si="29"/>
        <v>3.2470034225376448E-2</v>
      </c>
      <c r="L92" s="2">
        <f t="shared" si="30"/>
        <v>5.0211393132025342E-3</v>
      </c>
      <c r="M92" s="2">
        <f t="shared" si="31"/>
        <v>5.0525869154769533E-3</v>
      </c>
    </row>
    <row r="93" spans="1:13" x14ac:dyDescent="0.3">
      <c r="A93">
        <v>5097</v>
      </c>
      <c r="B93">
        <v>17.28</v>
      </c>
      <c r="C93" s="4">
        <f t="shared" si="22"/>
        <v>0.37999999999999901</v>
      </c>
      <c r="D93" s="4">
        <f t="shared" si="23"/>
        <v>0.13499999999999979</v>
      </c>
      <c r="E93" s="4">
        <f t="shared" si="24"/>
        <v>0.28999999999999915</v>
      </c>
      <c r="F93" s="4">
        <f t="shared" si="25"/>
        <v>9.9999999999999645E-2</v>
      </c>
      <c r="G93" s="2">
        <f t="shared" si="21"/>
        <v>90</v>
      </c>
      <c r="H93" s="5">
        <f t="shared" si="26"/>
        <v>1.718213058419244E-3</v>
      </c>
      <c r="I93" s="5">
        <f t="shared" si="27"/>
        <v>5.7047796347290368E-4</v>
      </c>
      <c r="J93" s="5">
        <f t="shared" si="28"/>
        <v>0.15463917525773166</v>
      </c>
      <c r="K93" s="5">
        <f t="shared" si="29"/>
        <v>3.3040512188849354E-2</v>
      </c>
      <c r="L93" s="2">
        <f t="shared" si="30"/>
        <v>5.1661281944764357E-3</v>
      </c>
      <c r="M93" s="2">
        <f t="shared" si="31"/>
        <v>5.2005368256992932E-3</v>
      </c>
    </row>
    <row r="94" spans="1:13" x14ac:dyDescent="0.3">
      <c r="A94">
        <v>4847</v>
      </c>
      <c r="B94">
        <v>17.86</v>
      </c>
      <c r="C94" s="4">
        <f t="shared" si="22"/>
        <v>0.35999999999999943</v>
      </c>
      <c r="D94" s="4">
        <f t="shared" si="23"/>
        <v>-0.14249999999999918</v>
      </c>
      <c r="E94" s="4">
        <f t="shared" si="24"/>
        <v>7.0000000000000284E-2</v>
      </c>
      <c r="F94" s="4">
        <f t="shared" si="25"/>
        <v>-0.10999999999999943</v>
      </c>
      <c r="G94" s="2">
        <f t="shared" si="21"/>
        <v>91</v>
      </c>
      <c r="H94" s="5">
        <f t="shared" si="26"/>
        <v>1.718213058419244E-3</v>
      </c>
      <c r="I94" s="5">
        <f t="shared" si="27"/>
        <v>5.8962595067280435E-4</v>
      </c>
      <c r="J94" s="5">
        <f t="shared" si="28"/>
        <v>0.1563573883161509</v>
      </c>
      <c r="K94" s="5">
        <f t="shared" si="29"/>
        <v>3.3630138139522162E-2</v>
      </c>
      <c r="L94" s="2">
        <f t="shared" si="30"/>
        <v>5.3161043107148327E-3</v>
      </c>
      <c r="M94" s="2">
        <f t="shared" si="31"/>
        <v>5.3512356145201251E-3</v>
      </c>
    </row>
    <row r="95" spans="1:13" x14ac:dyDescent="0.3">
      <c r="A95">
        <v>4808</v>
      </c>
      <c r="B95">
        <v>18</v>
      </c>
      <c r="C95" s="4">
        <f t="shared" si="22"/>
        <v>9.5000000000000639E-2</v>
      </c>
      <c r="D95" s="4">
        <f t="shared" si="23"/>
        <v>-0.16500000000000004</v>
      </c>
      <c r="E95" s="4">
        <f t="shared" si="24"/>
        <v>2.5000000000000355E-2</v>
      </c>
      <c r="F95" s="4">
        <f t="shared" si="25"/>
        <v>-2.2499999999999964E-2</v>
      </c>
      <c r="G95" s="2">
        <f t="shared" si="21"/>
        <v>92</v>
      </c>
      <c r="H95" s="5">
        <f t="shared" si="26"/>
        <v>1.718213058419244E-3</v>
      </c>
      <c r="I95" s="5">
        <f t="shared" si="27"/>
        <v>5.9424787861760804E-4</v>
      </c>
      <c r="J95" s="5">
        <f t="shared" si="28"/>
        <v>0.15807560137457013</v>
      </c>
      <c r="K95" s="5">
        <f t="shared" si="29"/>
        <v>3.422438601813977E-2</v>
      </c>
      <c r="L95" s="2">
        <f t="shared" si="30"/>
        <v>5.4688451884656224E-3</v>
      </c>
      <c r="M95" s="2">
        <f t="shared" si="31"/>
        <v>5.5042374258564095E-3</v>
      </c>
    </row>
    <row r="96" spans="1:13" x14ac:dyDescent="0.3">
      <c r="A96">
        <v>4736</v>
      </c>
      <c r="B96">
        <v>18.05</v>
      </c>
      <c r="C96" s="4">
        <f t="shared" si="22"/>
        <v>2.9999999999999361E-2</v>
      </c>
      <c r="D96" s="4">
        <f t="shared" si="23"/>
        <v>-8.8817841970012523E-16</v>
      </c>
      <c r="E96" s="4">
        <f t="shared" si="24"/>
        <v>4.9999999999990052E-3</v>
      </c>
      <c r="F96" s="4">
        <f t="shared" si="25"/>
        <v>-1.0000000000000675E-2</v>
      </c>
      <c r="G96" s="2">
        <f t="shared" si="21"/>
        <v>93</v>
      </c>
      <c r="H96" s="5">
        <f t="shared" si="26"/>
        <v>1.718213058419244E-3</v>
      </c>
      <c r="I96" s="5">
        <f t="shared" si="27"/>
        <v>5.9589856716932364E-4</v>
      </c>
      <c r="J96" s="5">
        <f t="shared" si="28"/>
        <v>0.15979381443298937</v>
      </c>
      <c r="K96" s="5">
        <f t="shared" si="29"/>
        <v>3.4820284585309093E-2</v>
      </c>
      <c r="L96" s="2">
        <f t="shared" si="30"/>
        <v>5.6238947612011134E-3</v>
      </c>
      <c r="M96" s="2">
        <f t="shared" si="31"/>
        <v>5.659339752555924E-3</v>
      </c>
    </row>
    <row r="97" spans="1:13" x14ac:dyDescent="0.3">
      <c r="A97">
        <v>5087</v>
      </c>
      <c r="B97">
        <v>18.059999999999999</v>
      </c>
      <c r="C97" s="4">
        <f t="shared" si="22"/>
        <v>9.4999999999998863E-2</v>
      </c>
      <c r="D97" s="4">
        <f t="shared" si="23"/>
        <v>4.2500000000000426E-2</v>
      </c>
      <c r="E97" s="4">
        <f t="shared" si="24"/>
        <v>8.9999999999999858E-2</v>
      </c>
      <c r="F97" s="4">
        <f t="shared" si="25"/>
        <v>4.2500000000000426E-2</v>
      </c>
      <c r="G97" s="2">
        <f t="shared" si="21"/>
        <v>94</v>
      </c>
      <c r="H97" s="5">
        <f t="shared" si="26"/>
        <v>1.718213058419244E-3</v>
      </c>
      <c r="I97" s="5">
        <f t="shared" si="27"/>
        <v>5.9622870487966665E-4</v>
      </c>
      <c r="J97" s="5">
        <f t="shared" si="28"/>
        <v>0.16151202749140861</v>
      </c>
      <c r="K97" s="5">
        <f t="shared" si="29"/>
        <v>3.5416513290188759E-2</v>
      </c>
      <c r="L97" s="2">
        <f t="shared" si="30"/>
        <v>5.7810459837936857E-3</v>
      </c>
      <c r="M97" s="2">
        <f t="shared" si="31"/>
        <v>5.8174507569455775E-3</v>
      </c>
    </row>
    <row r="98" spans="1:13" x14ac:dyDescent="0.3">
      <c r="A98">
        <v>5153</v>
      </c>
      <c r="B98">
        <v>18.239999999999998</v>
      </c>
      <c r="C98" s="4">
        <f t="shared" si="22"/>
        <v>0.11500000000000021</v>
      </c>
      <c r="D98" s="4">
        <f t="shared" si="23"/>
        <v>-1.7499999999999183E-2</v>
      </c>
      <c r="E98" s="4">
        <f t="shared" si="24"/>
        <v>2.5000000000000355E-2</v>
      </c>
      <c r="F98" s="4">
        <f t="shared" si="25"/>
        <v>-3.2499999999999751E-2</v>
      </c>
      <c r="G98" s="2">
        <f t="shared" si="21"/>
        <v>95</v>
      </c>
      <c r="H98" s="5">
        <f t="shared" si="26"/>
        <v>1.718213058419244E-3</v>
      </c>
      <c r="I98" s="5">
        <f t="shared" si="27"/>
        <v>6.0217118366584271E-4</v>
      </c>
      <c r="J98" s="5">
        <f t="shared" si="28"/>
        <v>0.16323024054982785</v>
      </c>
      <c r="K98" s="5">
        <f t="shared" si="29"/>
        <v>3.6018684473854604E-2</v>
      </c>
      <c r="L98" s="2">
        <f t="shared" si="30"/>
        <v>5.9412263049656959E-3</v>
      </c>
      <c r="M98" s="2">
        <f t="shared" si="31"/>
        <v>5.9779005204069558E-3</v>
      </c>
    </row>
    <row r="99" spans="1:13" x14ac:dyDescent="0.3">
      <c r="A99">
        <v>5106</v>
      </c>
      <c r="B99">
        <v>18.29</v>
      </c>
      <c r="C99" s="4">
        <f t="shared" si="22"/>
        <v>6.0000000000000497E-2</v>
      </c>
      <c r="D99" s="4">
        <f t="shared" si="23"/>
        <v>-1.7500000000000071E-2</v>
      </c>
      <c r="E99" s="4">
        <f t="shared" si="24"/>
        <v>3.5000000000000142E-2</v>
      </c>
      <c r="F99" s="4">
        <f t="shared" si="25"/>
        <v>4.9999999999998934E-3</v>
      </c>
      <c r="G99" s="2">
        <f t="shared" si="21"/>
        <v>96</v>
      </c>
      <c r="H99" s="5">
        <f t="shared" si="26"/>
        <v>1.718213058419244E-3</v>
      </c>
      <c r="I99" s="5">
        <f t="shared" si="27"/>
        <v>6.0382187221755832E-4</v>
      </c>
      <c r="J99" s="5">
        <f t="shared" si="28"/>
        <v>0.16494845360824709</v>
      </c>
      <c r="K99" s="5">
        <f t="shared" si="29"/>
        <v>3.6622506346072163E-2</v>
      </c>
      <c r="L99" s="2">
        <f t="shared" si="30"/>
        <v>6.1037510576786814E-3</v>
      </c>
      <c r="M99" s="2">
        <f t="shared" si="31"/>
        <v>6.1408064630535334E-3</v>
      </c>
    </row>
    <row r="100" spans="1:13" x14ac:dyDescent="0.3">
      <c r="A100">
        <v>5021</v>
      </c>
      <c r="B100">
        <v>18.36</v>
      </c>
      <c r="C100" s="4">
        <f t="shared" si="22"/>
        <v>8.0000000000000071E-2</v>
      </c>
      <c r="D100" s="4">
        <f t="shared" si="23"/>
        <v>0</v>
      </c>
      <c r="E100" s="4">
        <f t="shared" si="24"/>
        <v>4.4999999999999929E-2</v>
      </c>
      <c r="F100" s="4">
        <f t="shared" si="25"/>
        <v>4.9999999999998934E-3</v>
      </c>
      <c r="G100" s="2">
        <f t="shared" si="21"/>
        <v>97</v>
      </c>
      <c r="H100" s="5">
        <f t="shared" si="26"/>
        <v>1.718213058419244E-3</v>
      </c>
      <c r="I100" s="5">
        <f t="shared" si="27"/>
        <v>6.0613283618996016E-4</v>
      </c>
      <c r="J100" s="5">
        <f t="shared" si="28"/>
        <v>0.16666666666666632</v>
      </c>
      <c r="K100" s="5">
        <f t="shared" si="29"/>
        <v>3.7228639182262123E-2</v>
      </c>
      <c r="L100" s="2">
        <f t="shared" si="30"/>
        <v>6.2687399310338149E-3</v>
      </c>
      <c r="M100" s="2">
        <f t="shared" si="31"/>
        <v>6.3062905429741821E-3</v>
      </c>
    </row>
    <row r="101" spans="1:13" x14ac:dyDescent="0.3">
      <c r="A101">
        <v>5188</v>
      </c>
      <c r="B101">
        <v>18.45</v>
      </c>
      <c r="C101" s="4">
        <f t="shared" si="22"/>
        <v>6.0000000000000497E-2</v>
      </c>
      <c r="D101" s="4">
        <f t="shared" si="23"/>
        <v>-3.2499999999999751E-2</v>
      </c>
      <c r="E101" s="4">
        <f t="shared" si="24"/>
        <v>1.5000000000000568E-2</v>
      </c>
      <c r="F101" s="4">
        <f t="shared" si="25"/>
        <v>-1.499999999999968E-2</v>
      </c>
      <c r="G101" s="2">
        <f t="shared" si="21"/>
        <v>98</v>
      </c>
      <c r="H101" s="5">
        <f t="shared" si="26"/>
        <v>1.718213058419244E-3</v>
      </c>
      <c r="I101" s="5">
        <f t="shared" si="27"/>
        <v>6.0910407558304814E-4</v>
      </c>
      <c r="J101" s="5">
        <f t="shared" si="28"/>
        <v>0.16838487972508556</v>
      </c>
      <c r="K101" s="5">
        <f t="shared" si="29"/>
        <v>3.7837743257845169E-2</v>
      </c>
      <c r="L101" s="2">
        <f t="shared" si="30"/>
        <v>6.4363171521076698E-3</v>
      </c>
      <c r="M101" s="2">
        <f t="shared" si="31"/>
        <v>6.4740345346439828E-3</v>
      </c>
    </row>
    <row r="102" spans="1:13" x14ac:dyDescent="0.3">
      <c r="A102">
        <v>5193</v>
      </c>
      <c r="B102">
        <v>18.48</v>
      </c>
      <c r="C102" s="4">
        <f t="shared" si="22"/>
        <v>1.5000000000000568E-2</v>
      </c>
      <c r="D102" s="4">
        <f t="shared" si="23"/>
        <v>5.2499999999999325E-2</v>
      </c>
      <c r="E102" s="4">
        <f t="shared" si="24"/>
        <v>0</v>
      </c>
      <c r="F102" s="4">
        <f t="shared" si="25"/>
        <v>-7.5000000000002842E-3</v>
      </c>
      <c r="G102" s="2">
        <f t="shared" si="21"/>
        <v>99</v>
      </c>
      <c r="H102" s="5">
        <f t="shared" si="26"/>
        <v>1.718213058419244E-3</v>
      </c>
      <c r="I102" s="5">
        <f t="shared" si="27"/>
        <v>6.100944887140775E-4</v>
      </c>
      <c r="J102" s="5">
        <f t="shared" si="28"/>
        <v>0.1701030927835048</v>
      </c>
      <c r="K102" s="5">
        <f t="shared" si="29"/>
        <v>3.8447837746559244E-2</v>
      </c>
      <c r="L102" s="2">
        <f t="shared" si="30"/>
        <v>6.6061576884122271E-3</v>
      </c>
      <c r="M102" s="2">
        <f t="shared" si="31"/>
        <v>6.6438750709485401E-3</v>
      </c>
    </row>
    <row r="103" spans="1:13" x14ac:dyDescent="0.3">
      <c r="A103">
        <v>5115</v>
      </c>
      <c r="B103">
        <v>18.48</v>
      </c>
      <c r="C103" s="4">
        <f t="shared" si="22"/>
        <v>0.16499999999999915</v>
      </c>
      <c r="D103" s="4">
        <f t="shared" si="23"/>
        <v>0.14249999999999918</v>
      </c>
      <c r="E103" s="4">
        <f t="shared" si="24"/>
        <v>0.16499999999999915</v>
      </c>
      <c r="F103" s="4">
        <f t="shared" si="25"/>
        <v>8.2499999999999574E-2</v>
      </c>
      <c r="G103" s="2">
        <f t="shared" si="21"/>
        <v>100</v>
      </c>
      <c r="H103" s="5">
        <f t="shared" si="26"/>
        <v>1.718213058419244E-3</v>
      </c>
      <c r="I103" s="5">
        <f t="shared" si="27"/>
        <v>6.100944887140775E-4</v>
      </c>
      <c r="J103" s="5">
        <f t="shared" si="28"/>
        <v>0.17182130584192404</v>
      </c>
      <c r="K103" s="5">
        <f t="shared" si="29"/>
        <v>3.9057932235273318E-2</v>
      </c>
      <c r="L103" s="2">
        <f t="shared" si="30"/>
        <v>6.7780947693515409E-3</v>
      </c>
      <c r="M103" s="2">
        <f t="shared" si="31"/>
        <v>6.8176840667403147E-3</v>
      </c>
    </row>
    <row r="104" spans="1:13" x14ac:dyDescent="0.3">
      <c r="A104">
        <v>4782</v>
      </c>
      <c r="B104">
        <v>18.809999999999999</v>
      </c>
      <c r="C104" s="4">
        <f t="shared" si="22"/>
        <v>0.29999999999999893</v>
      </c>
      <c r="D104" s="4">
        <f t="shared" si="23"/>
        <v>2.5000000000000355E-2</v>
      </c>
      <c r="E104" s="4">
        <f t="shared" si="24"/>
        <v>0.13499999999999979</v>
      </c>
      <c r="F104" s="4">
        <f t="shared" si="25"/>
        <v>-1.499999999999968E-2</v>
      </c>
      <c r="G104" s="2">
        <f t="shared" si="21"/>
        <v>101</v>
      </c>
      <c r="H104" s="5">
        <f t="shared" si="26"/>
        <v>1.718213058419244E-3</v>
      </c>
      <c r="I104" s="5">
        <f t="shared" si="27"/>
        <v>6.2098903315540026E-4</v>
      </c>
      <c r="J104" s="5">
        <f t="shared" si="28"/>
        <v>0.17353951890034328</v>
      </c>
      <c r="K104" s="5">
        <f t="shared" si="29"/>
        <v>3.9678921268428716E-2</v>
      </c>
      <c r="L104" s="2">
        <f t="shared" si="30"/>
        <v>6.9540377480751207E-3</v>
      </c>
      <c r="M104" s="2">
        <f t="shared" si="31"/>
        <v>6.995173927828338E-3</v>
      </c>
    </row>
    <row r="105" spans="1:13" x14ac:dyDescent="0.3">
      <c r="A105">
        <v>4568</v>
      </c>
      <c r="B105">
        <v>19.079999999999998</v>
      </c>
      <c r="C105" s="4">
        <f t="shared" si="22"/>
        <v>0.21499999999999986</v>
      </c>
      <c r="D105" s="4">
        <f t="shared" si="23"/>
        <v>1.0000000000000675E-2</v>
      </c>
      <c r="E105" s="4">
        <f t="shared" si="24"/>
        <v>8.0000000000000071E-2</v>
      </c>
      <c r="F105" s="4">
        <f t="shared" si="25"/>
        <v>-2.7499999999999858E-2</v>
      </c>
      <c r="G105" s="2">
        <f t="shared" si="21"/>
        <v>102</v>
      </c>
      <c r="H105" s="5">
        <f t="shared" si="26"/>
        <v>1.718213058419244E-3</v>
      </c>
      <c r="I105" s="5">
        <f t="shared" si="27"/>
        <v>6.2990275133466441E-4</v>
      </c>
      <c r="J105" s="5">
        <f t="shared" si="28"/>
        <v>0.17525773195876251</v>
      </c>
      <c r="K105" s="5">
        <f t="shared" si="29"/>
        <v>4.0308824019763378E-2</v>
      </c>
      <c r="L105" s="2">
        <f t="shared" si="30"/>
        <v>7.1336922234288992E-3</v>
      </c>
      <c r="M105" s="2">
        <f t="shared" si="31"/>
        <v>7.1757541501636969E-3</v>
      </c>
    </row>
    <row r="106" spans="1:13" x14ac:dyDescent="0.3">
      <c r="A106">
        <v>4985</v>
      </c>
      <c r="B106">
        <v>19.239999999999998</v>
      </c>
      <c r="C106" s="4">
        <f t="shared" si="22"/>
        <v>0.32000000000000028</v>
      </c>
      <c r="D106" s="4">
        <f t="shared" si="23"/>
        <v>2.5000000000000355E-2</v>
      </c>
      <c r="E106" s="4">
        <f t="shared" si="24"/>
        <v>0.24000000000000021</v>
      </c>
      <c r="F106" s="4">
        <f t="shared" si="25"/>
        <v>8.0000000000000071E-2</v>
      </c>
      <c r="G106" s="2">
        <f t="shared" si="21"/>
        <v>103</v>
      </c>
      <c r="H106" s="5">
        <f t="shared" si="26"/>
        <v>1.718213058419244E-3</v>
      </c>
      <c r="I106" s="5">
        <f t="shared" si="27"/>
        <v>6.3518495470015423E-4</v>
      </c>
      <c r="J106" s="5">
        <f t="shared" si="28"/>
        <v>0.17697594501718175</v>
      </c>
      <c r="K106" s="5">
        <f t="shared" si="29"/>
        <v>4.0944008974463535E-2</v>
      </c>
      <c r="L106" s="2">
        <f t="shared" si="30"/>
        <v>7.3164552119316124E-3</v>
      </c>
      <c r="M106" s="2">
        <f t="shared" si="31"/>
        <v>7.3613216074635513E-3</v>
      </c>
    </row>
    <row r="107" spans="1:13" x14ac:dyDescent="0.3">
      <c r="A107">
        <v>4987</v>
      </c>
      <c r="B107">
        <v>19.72</v>
      </c>
      <c r="C107" s="4">
        <f t="shared" si="22"/>
        <v>0.26500000000000057</v>
      </c>
      <c r="D107" s="4">
        <f t="shared" si="23"/>
        <v>-0.14499999999999957</v>
      </c>
      <c r="E107" s="4">
        <f t="shared" si="24"/>
        <v>2.5000000000000355E-2</v>
      </c>
      <c r="F107" s="4">
        <f t="shared" si="25"/>
        <v>-0.10749999999999993</v>
      </c>
      <c r="G107" s="2">
        <f t="shared" si="21"/>
        <v>104</v>
      </c>
      <c r="H107" s="5">
        <f t="shared" si="26"/>
        <v>1.718213058419244E-3</v>
      </c>
      <c r="I107" s="5">
        <f t="shared" si="27"/>
        <v>6.510315647966238E-4</v>
      </c>
      <c r="J107" s="5">
        <f t="shared" si="28"/>
        <v>0.17869415807560099</v>
      </c>
      <c r="K107" s="5">
        <f t="shared" si="29"/>
        <v>4.1595040539260157E-2</v>
      </c>
      <c r="L107" s="2">
        <f t="shared" si="30"/>
        <v>7.5042598911036207E-3</v>
      </c>
      <c r="M107" s="2">
        <f t="shared" si="31"/>
        <v>7.5494212550365532E-3</v>
      </c>
    </row>
    <row r="108" spans="1:13" x14ac:dyDescent="0.3">
      <c r="A108">
        <v>4946</v>
      </c>
      <c r="B108">
        <v>19.77</v>
      </c>
      <c r="C108" s="4">
        <f t="shared" si="22"/>
        <v>3.0000000000001137E-2</v>
      </c>
      <c r="D108" s="4">
        <f t="shared" si="23"/>
        <v>-8.0000000000000071E-2</v>
      </c>
      <c r="E108" s="4">
        <f t="shared" si="24"/>
        <v>5.0000000000007816E-3</v>
      </c>
      <c r="F108" s="4">
        <f t="shared" si="25"/>
        <v>-9.9999999999997868E-3</v>
      </c>
      <c r="G108" s="2">
        <f t="shared" si="21"/>
        <v>105</v>
      </c>
      <c r="H108" s="5">
        <f t="shared" si="26"/>
        <v>1.718213058419244E-3</v>
      </c>
      <c r="I108" s="5">
        <f t="shared" si="27"/>
        <v>6.526822533483394E-4</v>
      </c>
      <c r="J108" s="5">
        <f t="shared" si="28"/>
        <v>0.18041237113402023</v>
      </c>
      <c r="K108" s="5">
        <f t="shared" si="29"/>
        <v>4.2247722792608494E-2</v>
      </c>
      <c r="L108" s="2">
        <f t="shared" si="30"/>
        <v>7.6946024330180251E-3</v>
      </c>
      <c r="M108" s="2">
        <f t="shared" si="31"/>
        <v>7.739823357878082E-3</v>
      </c>
    </row>
    <row r="109" spans="1:13" x14ac:dyDescent="0.3">
      <c r="A109">
        <v>5181</v>
      </c>
      <c r="B109">
        <v>19.78</v>
      </c>
      <c r="C109" s="4">
        <f t="shared" si="22"/>
        <v>0.10500000000000043</v>
      </c>
      <c r="D109" s="4">
        <f t="shared" si="23"/>
        <v>3.9999999999999147E-2</v>
      </c>
      <c r="E109" s="4">
        <f t="shared" si="24"/>
        <v>9.9999999999999645E-2</v>
      </c>
      <c r="F109" s="4">
        <f t="shared" si="25"/>
        <v>4.7499999999999432E-2</v>
      </c>
      <c r="G109" s="2">
        <f t="shared" si="21"/>
        <v>106</v>
      </c>
      <c r="H109" s="5">
        <f t="shared" si="26"/>
        <v>1.718213058419244E-3</v>
      </c>
      <c r="I109" s="5">
        <f t="shared" si="27"/>
        <v>6.5301239105868263E-4</v>
      </c>
      <c r="J109" s="5">
        <f t="shared" si="28"/>
        <v>0.18213058419243947</v>
      </c>
      <c r="K109" s="5">
        <f t="shared" si="29"/>
        <v>4.2900735183667174E-2</v>
      </c>
      <c r="L109" s="2">
        <f t="shared" si="30"/>
        <v>7.887248564694806E-3</v>
      </c>
      <c r="M109" s="2">
        <f t="shared" si="31"/>
        <v>7.9336720530358389E-3</v>
      </c>
    </row>
    <row r="110" spans="1:13" x14ac:dyDescent="0.3">
      <c r="A110">
        <v>5078</v>
      </c>
      <c r="B110">
        <v>19.98</v>
      </c>
      <c r="C110" s="4">
        <f t="shared" si="22"/>
        <v>0.10999999999999943</v>
      </c>
      <c r="D110" s="4">
        <f t="shared" si="23"/>
        <v>-4.750000000000032E-2</v>
      </c>
      <c r="E110" s="4">
        <f t="shared" si="24"/>
        <v>9.9999999999997868E-3</v>
      </c>
      <c r="F110" s="4">
        <f t="shared" si="25"/>
        <v>-4.4999999999999929E-2</v>
      </c>
      <c r="G110" s="2">
        <f t="shared" si="21"/>
        <v>107</v>
      </c>
      <c r="H110" s="5">
        <f t="shared" si="26"/>
        <v>1.718213058419244E-3</v>
      </c>
      <c r="I110" s="5">
        <f t="shared" si="27"/>
        <v>6.5961514526554493E-4</v>
      </c>
      <c r="J110" s="5">
        <f t="shared" si="28"/>
        <v>0.1838487972508587</v>
      </c>
      <c r="K110" s="5">
        <f t="shared" si="29"/>
        <v>4.3560350328932719E-2</v>
      </c>
      <c r="L110" s="2">
        <f t="shared" si="30"/>
        <v>8.0833639785648174E-3</v>
      </c>
      <c r="M110" s="2">
        <f t="shared" si="31"/>
        <v>8.1299088577477963E-3</v>
      </c>
    </row>
    <row r="111" spans="1:13" x14ac:dyDescent="0.3">
      <c r="A111">
        <v>4942</v>
      </c>
      <c r="B111">
        <v>20</v>
      </c>
      <c r="C111" s="4">
        <f t="shared" si="22"/>
        <v>9.9999999999997868E-3</v>
      </c>
      <c r="D111" s="4">
        <f t="shared" si="23"/>
        <v>-5.4999999999999716E-2</v>
      </c>
      <c r="E111" s="4">
        <f t="shared" si="24"/>
        <v>0</v>
      </c>
      <c r="F111" s="4">
        <f t="shared" si="25"/>
        <v>-4.9999999999998934E-3</v>
      </c>
      <c r="G111" s="2">
        <f t="shared" si="21"/>
        <v>108</v>
      </c>
      <c r="H111" s="5">
        <f t="shared" si="26"/>
        <v>1.718213058419244E-3</v>
      </c>
      <c r="I111" s="5">
        <f t="shared" si="27"/>
        <v>6.6027542068623107E-4</v>
      </c>
      <c r="J111" s="5">
        <f t="shared" si="28"/>
        <v>0.18556701030927794</v>
      </c>
      <c r="K111" s="5">
        <f t="shared" si="29"/>
        <v>4.422062574961895E-2</v>
      </c>
      <c r="L111" s="2">
        <f t="shared" si="30"/>
        <v>8.2818697709767259E-3</v>
      </c>
      <c r="M111" s="2">
        <f t="shared" si="31"/>
        <v>8.3284146501597066E-3</v>
      </c>
    </row>
    <row r="112" spans="1:13" x14ac:dyDescent="0.3">
      <c r="A112">
        <v>5159</v>
      </c>
      <c r="B112">
        <v>20</v>
      </c>
      <c r="C112" s="4">
        <f t="shared" si="22"/>
        <v>0</v>
      </c>
      <c r="D112" s="4">
        <f t="shared" si="23"/>
        <v>3.0000000000000249E-2</v>
      </c>
      <c r="E112" s="4">
        <f t="shared" si="24"/>
        <v>0</v>
      </c>
      <c r="F112" s="4">
        <f t="shared" si="25"/>
        <v>0</v>
      </c>
      <c r="G112" s="2">
        <f t="shared" si="21"/>
        <v>109</v>
      </c>
      <c r="H112" s="5">
        <f t="shared" si="26"/>
        <v>1.718213058419244E-3</v>
      </c>
      <c r="I112" s="5">
        <f t="shared" si="27"/>
        <v>6.6027542068623107E-4</v>
      </c>
      <c r="J112" s="5">
        <f t="shared" si="28"/>
        <v>0.18728522336769718</v>
      </c>
      <c r="K112" s="5">
        <f t="shared" si="29"/>
        <v>4.4880901170305181E-2</v>
      </c>
      <c r="L112" s="2">
        <f t="shared" si="30"/>
        <v>8.4826445510885889E-3</v>
      </c>
      <c r="M112" s="2">
        <f t="shared" si="31"/>
        <v>8.5291894302715679E-3</v>
      </c>
    </row>
    <row r="113" spans="1:13" x14ac:dyDescent="0.3">
      <c r="A113">
        <v>4763</v>
      </c>
      <c r="B113">
        <v>20</v>
      </c>
      <c r="C113" s="4">
        <f t="shared" si="22"/>
        <v>7.0000000000000284E-2</v>
      </c>
      <c r="D113" s="4">
        <f t="shared" si="23"/>
        <v>4.0000000000000036E-2</v>
      </c>
      <c r="E113" s="4">
        <f t="shared" si="24"/>
        <v>7.0000000000000284E-2</v>
      </c>
      <c r="F113" s="4">
        <f t="shared" si="25"/>
        <v>3.5000000000000142E-2</v>
      </c>
      <c r="G113" s="2">
        <f t="shared" si="21"/>
        <v>110</v>
      </c>
      <c r="H113" s="5">
        <f t="shared" si="26"/>
        <v>1.718213058419244E-3</v>
      </c>
      <c r="I113" s="5">
        <f t="shared" si="27"/>
        <v>6.6027542068623107E-4</v>
      </c>
      <c r="J113" s="5">
        <f t="shared" si="28"/>
        <v>0.18900343642611642</v>
      </c>
      <c r="K113" s="5">
        <f t="shared" si="29"/>
        <v>4.5541176590991411E-2</v>
      </c>
      <c r="L113" s="2">
        <f t="shared" si="30"/>
        <v>8.6856883189004048E-3</v>
      </c>
      <c r="M113" s="2">
        <f t="shared" si="31"/>
        <v>8.7331067583478646E-3</v>
      </c>
    </row>
    <row r="114" spans="1:13" x14ac:dyDescent="0.3">
      <c r="A114">
        <v>4988</v>
      </c>
      <c r="B114">
        <v>20.14</v>
      </c>
      <c r="C114" s="4">
        <f t="shared" si="22"/>
        <v>8.0000000000000071E-2</v>
      </c>
      <c r="D114" s="4">
        <f t="shared" si="23"/>
        <v>-7.5000000000002842E-3</v>
      </c>
      <c r="E114" s="4">
        <f t="shared" si="24"/>
        <v>9.9999999999997868E-3</v>
      </c>
      <c r="F114" s="4">
        <f t="shared" si="25"/>
        <v>-3.0000000000000249E-2</v>
      </c>
      <c r="G114" s="2">
        <f t="shared" si="21"/>
        <v>111</v>
      </c>
      <c r="H114" s="5">
        <f t="shared" si="26"/>
        <v>1.718213058419244E-3</v>
      </c>
      <c r="I114" s="5">
        <f t="shared" si="27"/>
        <v>6.6489734863103475E-4</v>
      </c>
      <c r="J114" s="5">
        <f t="shared" si="28"/>
        <v>0.19072164948453565</v>
      </c>
      <c r="K114" s="5">
        <f t="shared" si="29"/>
        <v>4.6206073939622443E-2</v>
      </c>
      <c r="L114" s="2">
        <f t="shared" si="30"/>
        <v>8.8918905175905533E-3</v>
      </c>
      <c r="M114" s="2">
        <f t="shared" si="31"/>
        <v>8.9394348858553626E-3</v>
      </c>
    </row>
    <row r="115" spans="1:13" x14ac:dyDescent="0.3">
      <c r="A115">
        <v>5173</v>
      </c>
      <c r="B115">
        <v>20.16</v>
      </c>
      <c r="C115" s="4">
        <f t="shared" si="22"/>
        <v>5.4999999999999716E-2</v>
      </c>
      <c r="D115" s="4">
        <f t="shared" si="23"/>
        <v>-1.7500000000000071E-2</v>
      </c>
      <c r="E115" s="4">
        <f t="shared" si="24"/>
        <v>4.4999999999999929E-2</v>
      </c>
      <c r="F115" s="4">
        <f t="shared" si="25"/>
        <v>1.7500000000000071E-2</v>
      </c>
      <c r="G115" s="2">
        <f t="shared" si="21"/>
        <v>112</v>
      </c>
      <c r="H115" s="5">
        <f t="shared" si="26"/>
        <v>1.718213058419244E-3</v>
      </c>
      <c r="I115" s="5">
        <f t="shared" si="27"/>
        <v>6.65557624051721E-4</v>
      </c>
      <c r="J115" s="5">
        <f t="shared" si="28"/>
        <v>0.19243986254295489</v>
      </c>
      <c r="K115" s="5">
        <f t="shared" si="29"/>
        <v>4.6871631563674167E-2</v>
      </c>
      <c r="L115" s="2">
        <f t="shared" si="30"/>
        <v>9.1005057846996022E-3</v>
      </c>
      <c r="M115" s="2">
        <f t="shared" si="31"/>
        <v>9.1486219378647989E-3</v>
      </c>
    </row>
    <row r="116" spans="1:13" x14ac:dyDescent="0.3">
      <c r="A116">
        <v>5022</v>
      </c>
      <c r="B116">
        <v>20.25</v>
      </c>
      <c r="C116" s="4">
        <f t="shared" si="22"/>
        <v>4.4999999999999929E-2</v>
      </c>
      <c r="D116" s="4">
        <f t="shared" si="23"/>
        <v>4.0000000000000036E-2</v>
      </c>
      <c r="E116" s="4">
        <f t="shared" si="24"/>
        <v>0</v>
      </c>
      <c r="F116" s="4">
        <f t="shared" si="25"/>
        <v>-2.2499999999999964E-2</v>
      </c>
      <c r="G116" s="2">
        <f t="shared" si="21"/>
        <v>113</v>
      </c>
      <c r="H116" s="5">
        <f t="shared" si="26"/>
        <v>1.718213058419244E-3</v>
      </c>
      <c r="I116" s="5">
        <f t="shared" si="27"/>
        <v>6.6852886344480897E-4</v>
      </c>
      <c r="J116" s="5">
        <f t="shared" si="28"/>
        <v>0.19415807560137413</v>
      </c>
      <c r="K116" s="5">
        <f t="shared" si="29"/>
        <v>4.7540160427118977E-2</v>
      </c>
      <c r="L116" s="2">
        <f t="shared" si="30"/>
        <v>9.3119901867552424E-3</v>
      </c>
      <c r="M116" s="2">
        <f t="shared" si="31"/>
        <v>9.360106339920439E-3</v>
      </c>
    </row>
    <row r="117" spans="1:13" x14ac:dyDescent="0.3">
      <c r="A117">
        <v>4806</v>
      </c>
      <c r="B117">
        <v>20.25</v>
      </c>
      <c r="C117" s="4">
        <f t="shared" si="22"/>
        <v>0.13499999999999979</v>
      </c>
      <c r="D117" s="4">
        <f t="shared" si="23"/>
        <v>5.9999999999999609E-2</v>
      </c>
      <c r="E117" s="4">
        <f t="shared" si="24"/>
        <v>0.13499999999999979</v>
      </c>
      <c r="F117" s="4">
        <f t="shared" si="25"/>
        <v>6.7499999999999893E-2</v>
      </c>
      <c r="G117" s="2">
        <f t="shared" si="21"/>
        <v>114</v>
      </c>
      <c r="H117" s="5">
        <f t="shared" si="26"/>
        <v>1.718213058419244E-3</v>
      </c>
      <c r="I117" s="5">
        <f t="shared" si="27"/>
        <v>6.6852886344480897E-4</v>
      </c>
      <c r="J117" s="5">
        <f t="shared" si="28"/>
        <v>0.19587628865979337</v>
      </c>
      <c r="K117" s="5">
        <f t="shared" si="29"/>
        <v>4.8208689290563787E-2</v>
      </c>
      <c r="L117" s="2">
        <f t="shared" si="30"/>
        <v>9.5257719388570847E-3</v>
      </c>
      <c r="M117" s="2">
        <f t="shared" si="31"/>
        <v>9.5756340780573952E-3</v>
      </c>
    </row>
    <row r="118" spans="1:13" x14ac:dyDescent="0.3">
      <c r="A118">
        <v>4654</v>
      </c>
      <c r="B118">
        <v>20.52</v>
      </c>
      <c r="C118" s="4">
        <f t="shared" si="22"/>
        <v>0.16499999999999915</v>
      </c>
      <c r="D118" s="4">
        <f t="shared" si="23"/>
        <v>2.5000000000003908E-3</v>
      </c>
      <c r="E118" s="4">
        <f t="shared" si="24"/>
        <v>2.9999999999999361E-2</v>
      </c>
      <c r="F118" s="4">
        <f t="shared" si="25"/>
        <v>-5.2500000000000213E-2</v>
      </c>
      <c r="G118" s="2">
        <f t="shared" si="21"/>
        <v>115</v>
      </c>
      <c r="H118" s="5">
        <f t="shared" si="26"/>
        <v>1.718213058419244E-3</v>
      </c>
      <c r="I118" s="5">
        <f t="shared" si="27"/>
        <v>6.7744258162407312E-4</v>
      </c>
      <c r="J118" s="5">
        <f t="shared" si="28"/>
        <v>0.19759450171821261</v>
      </c>
      <c r="K118" s="5">
        <f t="shared" si="29"/>
        <v>4.8886131872187863E-2</v>
      </c>
      <c r="L118" s="2">
        <f t="shared" si="30"/>
        <v>9.7436276583741915E-3</v>
      </c>
      <c r="M118" s="2">
        <f t="shared" si="31"/>
        <v>9.7938811979527435E-3</v>
      </c>
    </row>
    <row r="119" spans="1:13" x14ac:dyDescent="0.3">
      <c r="A119">
        <v>4583</v>
      </c>
      <c r="B119">
        <v>20.58</v>
      </c>
      <c r="C119" s="4">
        <f t="shared" si="22"/>
        <v>0.14000000000000057</v>
      </c>
      <c r="D119" s="4">
        <f t="shared" si="23"/>
        <v>-2.749999999999897E-2</v>
      </c>
      <c r="E119" s="4">
        <f t="shared" si="24"/>
        <v>0.11000000000000121</v>
      </c>
      <c r="F119" s="4">
        <f t="shared" si="25"/>
        <v>4.0000000000000924E-2</v>
      </c>
      <c r="G119" s="2">
        <f t="shared" si="21"/>
        <v>116</v>
      </c>
      <c r="H119" s="5">
        <f t="shared" si="26"/>
        <v>1.718213058419244E-3</v>
      </c>
      <c r="I119" s="5">
        <f t="shared" si="27"/>
        <v>6.7942340788613173E-4</v>
      </c>
      <c r="J119" s="5">
        <f t="shared" si="28"/>
        <v>0.19931271477663184</v>
      </c>
      <c r="K119" s="5">
        <f t="shared" si="29"/>
        <v>4.9565555280073996E-2</v>
      </c>
      <c r="L119" s="2">
        <f t="shared" si="30"/>
        <v>9.9642095666127913E-3</v>
      </c>
      <c r="M119" s="2">
        <f t="shared" si="31"/>
        <v>1.0015910720343912E-2</v>
      </c>
    </row>
    <row r="120" spans="1:13" x14ac:dyDescent="0.3">
      <c r="A120">
        <v>4866</v>
      </c>
      <c r="B120">
        <v>20.8</v>
      </c>
      <c r="C120" s="4">
        <f t="shared" si="22"/>
        <v>0.11000000000000121</v>
      </c>
      <c r="D120" s="4">
        <f t="shared" si="23"/>
        <v>-4.5000000000000817E-2</v>
      </c>
      <c r="E120" s="4">
        <f t="shared" si="24"/>
        <v>0</v>
      </c>
      <c r="F120" s="4">
        <f t="shared" si="25"/>
        <v>-5.5000000000000604E-2</v>
      </c>
      <c r="G120" s="2">
        <f t="shared" si="21"/>
        <v>117</v>
      </c>
      <c r="H120" s="5">
        <f t="shared" si="26"/>
        <v>1.718213058419244E-3</v>
      </c>
      <c r="I120" s="5">
        <f t="shared" si="27"/>
        <v>6.8668643751368039E-4</v>
      </c>
      <c r="J120" s="5">
        <f t="shared" si="28"/>
        <v>0.20103092783505108</v>
      </c>
      <c r="K120" s="5">
        <f t="shared" si="29"/>
        <v>5.0252241717587673E-2</v>
      </c>
      <c r="L120" s="2">
        <f t="shared" si="30"/>
        <v>1.0188598836211911E-2</v>
      </c>
      <c r="M120" s="2">
        <f t="shared" si="31"/>
        <v>1.0240299989943033E-2</v>
      </c>
    </row>
    <row r="121" spans="1:13" x14ac:dyDescent="0.3">
      <c r="A121">
        <v>4799</v>
      </c>
      <c r="B121">
        <v>20.8</v>
      </c>
      <c r="C121" s="4">
        <f t="shared" si="22"/>
        <v>4.9999999999998934E-2</v>
      </c>
      <c r="D121" s="4">
        <f t="shared" si="23"/>
        <v>-3.0000000000001137E-2</v>
      </c>
      <c r="E121" s="4">
        <f t="shared" si="24"/>
        <v>4.9999999999998934E-2</v>
      </c>
      <c r="F121" s="4">
        <f t="shared" si="25"/>
        <v>2.4999999999999467E-2</v>
      </c>
      <c r="G121" s="2">
        <f t="shared" si="21"/>
        <v>118</v>
      </c>
      <c r="H121" s="5">
        <f t="shared" si="26"/>
        <v>1.718213058419244E-3</v>
      </c>
      <c r="I121" s="5">
        <f t="shared" si="27"/>
        <v>6.8668643751368039E-4</v>
      </c>
      <c r="J121" s="5">
        <f t="shared" si="28"/>
        <v>0.20274914089347032</v>
      </c>
      <c r="K121" s="5">
        <f t="shared" si="29"/>
        <v>5.0938928155101357E-2</v>
      </c>
      <c r="L121" s="2">
        <f t="shared" si="30"/>
        <v>1.0415347853018982E-2</v>
      </c>
      <c r="M121" s="2">
        <f t="shared" si="31"/>
        <v>1.0467718358121591E-2</v>
      </c>
    </row>
    <row r="122" spans="1:13" x14ac:dyDescent="0.3">
      <c r="A122">
        <v>5033</v>
      </c>
      <c r="B122">
        <v>20.9</v>
      </c>
      <c r="C122" s="4">
        <f t="shared" si="22"/>
        <v>4.9999999999998934E-2</v>
      </c>
      <c r="D122" s="4">
        <f t="shared" si="23"/>
        <v>1.0000000000000675E-2</v>
      </c>
      <c r="E122" s="4">
        <f t="shared" si="24"/>
        <v>0</v>
      </c>
      <c r="F122" s="4">
        <f t="shared" si="25"/>
        <v>-2.4999999999999467E-2</v>
      </c>
      <c r="G122" s="2">
        <f t="shared" si="21"/>
        <v>119</v>
      </c>
      <c r="H122" s="5">
        <f t="shared" si="26"/>
        <v>1.718213058419244E-3</v>
      </c>
      <c r="I122" s="5">
        <f t="shared" si="27"/>
        <v>6.8998781461711148E-4</v>
      </c>
      <c r="J122" s="5">
        <f t="shared" si="28"/>
        <v>0.20446735395188956</v>
      </c>
      <c r="K122" s="5">
        <f t="shared" si="29"/>
        <v>5.162891596971847E-2</v>
      </c>
      <c r="L122" s="2">
        <f t="shared" si="30"/>
        <v>1.0645137313343989E-2</v>
      </c>
      <c r="M122" s="2">
        <f t="shared" si="31"/>
        <v>1.0697507818446597E-2</v>
      </c>
    </row>
    <row r="123" spans="1:13" x14ac:dyDescent="0.3">
      <c r="A123">
        <v>5162</v>
      </c>
      <c r="B123">
        <v>20.9</v>
      </c>
      <c r="C123" s="4">
        <f t="shared" si="22"/>
        <v>7.0000000000000284E-2</v>
      </c>
      <c r="D123" s="4">
        <f t="shared" si="23"/>
        <v>0.1150000000000011</v>
      </c>
      <c r="E123" s="4">
        <f t="shared" si="24"/>
        <v>7.0000000000000284E-2</v>
      </c>
      <c r="F123" s="4">
        <f t="shared" si="25"/>
        <v>3.5000000000000142E-2</v>
      </c>
      <c r="G123" s="2">
        <f t="shared" si="21"/>
        <v>120</v>
      </c>
      <c r="H123" s="5">
        <f t="shared" si="26"/>
        <v>1.718213058419244E-3</v>
      </c>
      <c r="I123" s="5">
        <f t="shared" si="27"/>
        <v>6.8998781461711148E-4</v>
      </c>
      <c r="J123" s="5">
        <f t="shared" si="28"/>
        <v>0.2061855670103088</v>
      </c>
      <c r="K123" s="5">
        <f t="shared" si="29"/>
        <v>5.2318903784335583E-2</v>
      </c>
      <c r="L123" s="2">
        <f t="shared" si="30"/>
        <v>1.0877297865815448E-2</v>
      </c>
      <c r="M123" s="2">
        <f t="shared" si="31"/>
        <v>1.0930621345752036E-2</v>
      </c>
    </row>
    <row r="124" spans="1:13" x14ac:dyDescent="0.3">
      <c r="A124">
        <v>5160</v>
      </c>
      <c r="B124">
        <v>21.04</v>
      </c>
      <c r="C124" s="4">
        <f t="shared" si="22"/>
        <v>0.28000000000000114</v>
      </c>
      <c r="D124" s="4">
        <f t="shared" si="23"/>
        <v>7.749999999999968E-2</v>
      </c>
      <c r="E124" s="4">
        <f t="shared" si="24"/>
        <v>0.21000000000000085</v>
      </c>
      <c r="F124" s="4">
        <f t="shared" si="25"/>
        <v>7.0000000000000284E-2</v>
      </c>
      <c r="G124" s="2">
        <f t="shared" si="21"/>
        <v>121</v>
      </c>
      <c r="H124" s="5">
        <f t="shared" si="26"/>
        <v>1.718213058419244E-3</v>
      </c>
      <c r="I124" s="5">
        <f t="shared" si="27"/>
        <v>6.9460974256191506E-4</v>
      </c>
      <c r="J124" s="5">
        <f t="shared" si="28"/>
        <v>0.20790378006872803</v>
      </c>
      <c r="K124" s="5">
        <f t="shared" si="29"/>
        <v>5.3013513526897496E-2</v>
      </c>
      <c r="L124" s="2">
        <f t="shared" si="30"/>
        <v>1.1112798368181236E-2</v>
      </c>
      <c r="M124" s="2">
        <f t="shared" si="31"/>
        <v>1.1169004596990615E-2</v>
      </c>
    </row>
    <row r="125" spans="1:13" x14ac:dyDescent="0.3">
      <c r="A125">
        <v>4646</v>
      </c>
      <c r="B125">
        <v>21.46</v>
      </c>
      <c r="C125" s="4">
        <f t="shared" si="22"/>
        <v>0.22499999999999964</v>
      </c>
      <c r="D125" s="4">
        <f t="shared" si="23"/>
        <v>-0.13000000000000078</v>
      </c>
      <c r="E125" s="4">
        <f t="shared" si="24"/>
        <v>1.4999999999998792E-2</v>
      </c>
      <c r="F125" s="4">
        <f t="shared" si="25"/>
        <v>-9.750000000000103E-2</v>
      </c>
      <c r="G125" s="2">
        <f t="shared" si="21"/>
        <v>122</v>
      </c>
      <c r="H125" s="5">
        <f t="shared" si="26"/>
        <v>1.718213058419244E-3</v>
      </c>
      <c r="I125" s="5">
        <f t="shared" si="27"/>
        <v>7.0847552639632602E-4</v>
      </c>
      <c r="J125" s="5">
        <f t="shared" si="28"/>
        <v>0.20962199312714727</v>
      </c>
      <c r="K125" s="5">
        <f t="shared" si="29"/>
        <v>5.3721989053293825E-2</v>
      </c>
      <c r="L125" s="2">
        <f t="shared" si="30"/>
        <v>1.1353616243221863E-2</v>
      </c>
      <c r="M125" s="2">
        <f t="shared" si="31"/>
        <v>1.1410030084405788E-2</v>
      </c>
    </row>
    <row r="126" spans="1:13" x14ac:dyDescent="0.3">
      <c r="A126">
        <v>4681</v>
      </c>
      <c r="B126">
        <v>21.49</v>
      </c>
      <c r="C126" s="4">
        <f t="shared" si="22"/>
        <v>1.9999999999999574E-2</v>
      </c>
      <c r="D126" s="4">
        <f t="shared" si="23"/>
        <v>-8.4999999999999076E-2</v>
      </c>
      <c r="E126" s="4">
        <f t="shared" si="24"/>
        <v>5.0000000000007816E-3</v>
      </c>
      <c r="F126" s="4">
        <f t="shared" si="25"/>
        <v>-4.9999999999990052E-3</v>
      </c>
      <c r="G126" s="2">
        <f t="shared" si="21"/>
        <v>123</v>
      </c>
      <c r="H126" s="5">
        <f t="shared" si="26"/>
        <v>1.718213058419244E-3</v>
      </c>
      <c r="I126" s="5">
        <f t="shared" si="27"/>
        <v>7.0946593952735527E-4</v>
      </c>
      <c r="J126" s="5">
        <f t="shared" si="28"/>
        <v>0.21134020618556651</v>
      </c>
      <c r="K126" s="5">
        <f t="shared" si="29"/>
        <v>5.4431454992821184E-2</v>
      </c>
      <c r="L126" s="2">
        <f t="shared" si="30"/>
        <v>1.1597079757920637E-2</v>
      </c>
      <c r="M126" s="2">
        <f t="shared" si="31"/>
        <v>1.1653563370476334E-2</v>
      </c>
    </row>
    <row r="127" spans="1:13" x14ac:dyDescent="0.3">
      <c r="A127">
        <v>5032</v>
      </c>
      <c r="B127">
        <v>21.5</v>
      </c>
      <c r="C127" s="4">
        <f t="shared" si="22"/>
        <v>5.5000000000001492E-2</v>
      </c>
      <c r="D127" s="4">
        <f t="shared" si="23"/>
        <v>1.5000000000000568E-2</v>
      </c>
      <c r="E127" s="4">
        <f t="shared" si="24"/>
        <v>5.0000000000000711E-2</v>
      </c>
      <c r="F127" s="4">
        <f t="shared" si="25"/>
        <v>2.2499999999999964E-2</v>
      </c>
      <c r="G127" s="2">
        <f t="shared" si="21"/>
        <v>124</v>
      </c>
      <c r="H127" s="5">
        <f t="shared" si="26"/>
        <v>1.718213058419244E-3</v>
      </c>
      <c r="I127" s="5">
        <f t="shared" si="27"/>
        <v>7.0979607723769839E-4</v>
      </c>
      <c r="J127" s="5">
        <f t="shared" si="28"/>
        <v>0.21305841924398575</v>
      </c>
      <c r="K127" s="5">
        <f t="shared" si="29"/>
        <v>5.5141251070058885E-2</v>
      </c>
      <c r="L127" s="2">
        <f t="shared" si="30"/>
        <v>1.1843052205768633E-2</v>
      </c>
      <c r="M127" s="2">
        <f t="shared" si="31"/>
        <v>1.1900239204511316E-2</v>
      </c>
    </row>
    <row r="128" spans="1:13" x14ac:dyDescent="0.3">
      <c r="A128">
        <v>5013</v>
      </c>
      <c r="B128">
        <v>21.6</v>
      </c>
      <c r="C128" s="4">
        <f t="shared" si="22"/>
        <v>5.0000000000000711E-2</v>
      </c>
      <c r="D128" s="4">
        <f t="shared" si="23"/>
        <v>6.7499999999999005E-2</v>
      </c>
      <c r="E128" s="4">
        <f t="shared" si="24"/>
        <v>0</v>
      </c>
      <c r="F128" s="4">
        <f t="shared" si="25"/>
        <v>-2.5000000000000355E-2</v>
      </c>
      <c r="G128" s="2">
        <f t="shared" si="21"/>
        <v>125</v>
      </c>
      <c r="H128" s="5">
        <f t="shared" si="26"/>
        <v>1.718213058419244E-3</v>
      </c>
      <c r="I128" s="5">
        <f t="shared" si="27"/>
        <v>7.130974543411296E-4</v>
      </c>
      <c r="J128" s="5">
        <f t="shared" si="28"/>
        <v>0.21477663230240499</v>
      </c>
      <c r="K128" s="5">
        <f t="shared" si="29"/>
        <v>5.5854348524400015E-2</v>
      </c>
      <c r="L128" s="2">
        <f t="shared" si="30"/>
        <v>1.2092178546519563E-2</v>
      </c>
      <c r="M128" s="2">
        <f t="shared" si="31"/>
        <v>1.2149365545262244E-2</v>
      </c>
    </row>
    <row r="129" spans="1:13" x14ac:dyDescent="0.3">
      <c r="A129">
        <v>4933</v>
      </c>
      <c r="B129">
        <v>21.6</v>
      </c>
      <c r="C129" s="4">
        <f t="shared" si="22"/>
        <v>0.1899999999999995</v>
      </c>
      <c r="D129" s="4">
        <f t="shared" si="23"/>
        <v>9.4999999999998863E-2</v>
      </c>
      <c r="E129" s="4">
        <f t="shared" si="24"/>
        <v>0.1899999999999995</v>
      </c>
      <c r="F129" s="4">
        <f t="shared" si="25"/>
        <v>9.4999999999999751E-2</v>
      </c>
      <c r="G129" s="2">
        <f t="shared" si="21"/>
        <v>126</v>
      </c>
      <c r="H129" s="5">
        <f t="shared" si="26"/>
        <v>1.718213058419244E-3</v>
      </c>
      <c r="I129" s="5">
        <f t="shared" si="27"/>
        <v>7.130974543411296E-4</v>
      </c>
      <c r="J129" s="5">
        <f t="shared" si="28"/>
        <v>0.21649484536082422</v>
      </c>
      <c r="K129" s="5">
        <f t="shared" si="29"/>
        <v>5.6567445978741145E-2</v>
      </c>
      <c r="L129" s="2">
        <f t="shared" si="30"/>
        <v>1.234375539398644E-2</v>
      </c>
      <c r="M129" s="2">
        <f t="shared" si="31"/>
        <v>1.2403658371005965E-2</v>
      </c>
    </row>
    <row r="130" spans="1:13" x14ac:dyDescent="0.3">
      <c r="A130">
        <v>4687</v>
      </c>
      <c r="B130">
        <v>21.98</v>
      </c>
      <c r="C130" s="4">
        <f t="shared" si="22"/>
        <v>0.23999999999999844</v>
      </c>
      <c r="D130" s="4">
        <f t="shared" si="23"/>
        <v>-4.4999999999999929E-2</v>
      </c>
      <c r="E130" s="4">
        <f t="shared" si="24"/>
        <v>4.9999999999998934E-2</v>
      </c>
      <c r="F130" s="4">
        <f t="shared" si="25"/>
        <v>-7.0000000000000284E-2</v>
      </c>
      <c r="G130" s="2">
        <f t="shared" si="21"/>
        <v>127</v>
      </c>
      <c r="H130" s="5">
        <f t="shared" si="26"/>
        <v>1.718213058419244E-3</v>
      </c>
      <c r="I130" s="5">
        <f t="shared" si="27"/>
        <v>7.2564268733416796E-4</v>
      </c>
      <c r="J130" s="5">
        <f t="shared" si="28"/>
        <v>0.21821305841924346</v>
      </c>
      <c r="K130" s="5">
        <f t="shared" si="29"/>
        <v>5.7293088666075312E-2</v>
      </c>
      <c r="L130" s="2">
        <f t="shared" si="30"/>
        <v>1.2600541837212409E-2</v>
      </c>
      <c r="M130" s="2">
        <f t="shared" si="31"/>
        <v>1.266116521782667E-2</v>
      </c>
    </row>
    <row r="131" spans="1:13" x14ac:dyDescent="0.3">
      <c r="A131">
        <v>4706</v>
      </c>
      <c r="B131">
        <v>22.08</v>
      </c>
      <c r="C131" s="4">
        <f t="shared" si="22"/>
        <v>9.9999999999999645E-2</v>
      </c>
      <c r="D131" s="4">
        <f t="shared" si="23"/>
        <v>-4.9999999999998934E-2</v>
      </c>
      <c r="E131" s="4">
        <f t="shared" si="24"/>
        <v>5.0000000000000711E-2</v>
      </c>
      <c r="F131" s="4">
        <f t="shared" si="25"/>
        <v>8.8817841970012523E-16</v>
      </c>
      <c r="G131" s="2">
        <f t="shared" si="21"/>
        <v>128</v>
      </c>
      <c r="H131" s="5">
        <f t="shared" si="26"/>
        <v>1.718213058419244E-3</v>
      </c>
      <c r="I131" s="5">
        <f t="shared" si="27"/>
        <v>7.2894406443759906E-4</v>
      </c>
      <c r="J131" s="5">
        <f t="shared" si="28"/>
        <v>0.2199312714776627</v>
      </c>
      <c r="K131" s="5">
        <f t="shared" si="29"/>
        <v>5.8022032730512908E-2</v>
      </c>
      <c r="L131" s="2">
        <f t="shared" si="30"/>
        <v>1.2860553646453861E-2</v>
      </c>
      <c r="M131" s="2">
        <f t="shared" si="31"/>
        <v>1.2921903103132107E-2</v>
      </c>
    </row>
    <row r="132" spans="1:13" x14ac:dyDescent="0.3">
      <c r="A132">
        <v>4732</v>
      </c>
      <c r="B132">
        <v>22.18</v>
      </c>
      <c r="C132" s="4">
        <f t="shared" si="22"/>
        <v>0.14000000000000057</v>
      </c>
      <c r="D132" s="4">
        <f t="shared" si="23"/>
        <v>4.9999999999998934E-3</v>
      </c>
      <c r="E132" s="4">
        <f t="shared" si="24"/>
        <v>8.9999999999999858E-2</v>
      </c>
      <c r="F132" s="4">
        <f t="shared" si="25"/>
        <v>1.9999999999999574E-2</v>
      </c>
      <c r="G132" s="2">
        <f t="shared" si="21"/>
        <v>129</v>
      </c>
      <c r="H132" s="5">
        <f t="shared" si="26"/>
        <v>1.718213058419244E-3</v>
      </c>
      <c r="I132" s="5">
        <f t="shared" si="27"/>
        <v>7.3224544154103027E-4</v>
      </c>
      <c r="J132" s="5">
        <f t="shared" si="28"/>
        <v>0.22164948453608194</v>
      </c>
      <c r="K132" s="5">
        <f t="shared" si="29"/>
        <v>5.8754278172053941E-2</v>
      </c>
      <c r="L132" s="2">
        <f t="shared" si="30"/>
        <v>1.3123807839118547E-2</v>
      </c>
      <c r="M132" s="2">
        <f t="shared" si="31"/>
        <v>1.3186474443156614E-2</v>
      </c>
    </row>
    <row r="133" spans="1:13" x14ac:dyDescent="0.3">
      <c r="A133">
        <v>5054</v>
      </c>
      <c r="B133">
        <v>22.36</v>
      </c>
      <c r="C133" s="4">
        <f t="shared" si="22"/>
        <v>0.10999999999999943</v>
      </c>
      <c r="D133" s="4">
        <f t="shared" si="23"/>
        <v>4.0000000000000036E-2</v>
      </c>
      <c r="E133" s="4">
        <f t="shared" si="24"/>
        <v>1.9999999999999574E-2</v>
      </c>
      <c r="F133" s="4">
        <f t="shared" si="25"/>
        <v>-3.5000000000000142E-2</v>
      </c>
      <c r="G133" s="2">
        <f t="shared" si="21"/>
        <v>130</v>
      </c>
      <c r="H133" s="5">
        <f t="shared" si="26"/>
        <v>1.718213058419244E-3</v>
      </c>
      <c r="I133" s="5">
        <f t="shared" si="27"/>
        <v>7.3818792032720633E-4</v>
      </c>
      <c r="J133" s="5">
        <f t="shared" si="28"/>
        <v>0.22336769759450117</v>
      </c>
      <c r="K133" s="5">
        <f t="shared" si="29"/>
        <v>5.9492466092381145E-2</v>
      </c>
      <c r="L133" s="2">
        <f t="shared" si="30"/>
        <v>1.3390915907391599E-2</v>
      </c>
      <c r="M133" s="2">
        <f t="shared" si="31"/>
        <v>1.3453877479830661E-2</v>
      </c>
    </row>
    <row r="134" spans="1:13" x14ac:dyDescent="0.3">
      <c r="A134">
        <v>4820</v>
      </c>
      <c r="B134">
        <v>22.4</v>
      </c>
      <c r="C134" s="4">
        <f t="shared" si="22"/>
        <v>0.22000000000000064</v>
      </c>
      <c r="D134" s="4">
        <f t="shared" si="23"/>
        <v>4.5000000000000817E-2</v>
      </c>
      <c r="E134" s="4">
        <f t="shared" si="24"/>
        <v>0.20000000000000107</v>
      </c>
      <c r="F134" s="4">
        <f t="shared" si="25"/>
        <v>9.0000000000000746E-2</v>
      </c>
      <c r="G134" s="2">
        <f t="shared" ref="G134:G197" si="32">G133+1</f>
        <v>131</v>
      </c>
      <c r="H134" s="5">
        <f t="shared" si="26"/>
        <v>1.718213058419244E-3</v>
      </c>
      <c r="I134" s="5">
        <f t="shared" si="27"/>
        <v>7.3950847116857881E-4</v>
      </c>
      <c r="J134" s="5">
        <f t="shared" si="28"/>
        <v>0.22508591065292041</v>
      </c>
      <c r="K134" s="5">
        <f t="shared" si="29"/>
        <v>6.0231974563549721E-2</v>
      </c>
      <c r="L134" s="2">
        <f t="shared" si="30"/>
        <v>1.3660860210289593E-2</v>
      </c>
      <c r="M134" s="2">
        <f t="shared" si="31"/>
        <v>1.3726794156615594E-2</v>
      </c>
    </row>
    <row r="135" spans="1:13" x14ac:dyDescent="0.3">
      <c r="A135">
        <v>5051</v>
      </c>
      <c r="B135">
        <v>22.8</v>
      </c>
      <c r="C135" s="4">
        <f t="shared" si="22"/>
        <v>0.20000000000000107</v>
      </c>
      <c r="D135" s="4">
        <f t="shared" si="23"/>
        <v>-8.7500000000000355E-2</v>
      </c>
      <c r="E135" s="4">
        <f t="shared" si="24"/>
        <v>0</v>
      </c>
      <c r="F135" s="4">
        <f t="shared" si="25"/>
        <v>-0.10000000000000053</v>
      </c>
      <c r="G135" s="2">
        <f t="shared" si="32"/>
        <v>132</v>
      </c>
      <c r="H135" s="5">
        <f t="shared" si="26"/>
        <v>1.718213058419244E-3</v>
      </c>
      <c r="I135" s="5">
        <f t="shared" si="27"/>
        <v>7.5271397958230353E-4</v>
      </c>
      <c r="J135" s="5">
        <f t="shared" si="28"/>
        <v>0.22680412371133965</v>
      </c>
      <c r="K135" s="5">
        <f t="shared" si="29"/>
        <v>6.0984688543132028E-2</v>
      </c>
      <c r="L135" s="2">
        <f t="shared" si="30"/>
        <v>1.3936363533052474E-2</v>
      </c>
      <c r="M135" s="2">
        <f t="shared" si="31"/>
        <v>1.4002297479378475E-2</v>
      </c>
    </row>
    <row r="136" spans="1:13" x14ac:dyDescent="0.3">
      <c r="A136">
        <v>5050</v>
      </c>
      <c r="B136">
        <v>22.8</v>
      </c>
      <c r="C136" s="4">
        <f t="shared" si="22"/>
        <v>4.4999999999999929E-2</v>
      </c>
      <c r="D136" s="4">
        <f t="shared" si="23"/>
        <v>-8.8817841970012523E-16</v>
      </c>
      <c r="E136" s="4">
        <f t="shared" si="24"/>
        <v>4.4999999999999929E-2</v>
      </c>
      <c r="F136" s="4">
        <f t="shared" si="25"/>
        <v>2.2499999999999964E-2</v>
      </c>
      <c r="G136" s="2">
        <f t="shared" si="32"/>
        <v>133</v>
      </c>
      <c r="H136" s="5">
        <f t="shared" si="26"/>
        <v>1.718213058419244E-3</v>
      </c>
      <c r="I136" s="5">
        <f t="shared" si="27"/>
        <v>7.5271397958230353E-4</v>
      </c>
      <c r="J136" s="5">
        <f t="shared" si="28"/>
        <v>0.22852233676975889</v>
      </c>
      <c r="K136" s="5">
        <f t="shared" si="29"/>
        <v>6.1737402522714334E-2</v>
      </c>
      <c r="L136" s="2">
        <f t="shared" si="30"/>
        <v>1.42144535017933E-2</v>
      </c>
      <c r="M136" s="2">
        <f t="shared" si="31"/>
        <v>1.4281066442688511E-2</v>
      </c>
    </row>
    <row r="137" spans="1:13" x14ac:dyDescent="0.3">
      <c r="A137">
        <v>4964</v>
      </c>
      <c r="B137">
        <v>22.89</v>
      </c>
      <c r="C137" s="4">
        <f t="shared" si="22"/>
        <v>0.19999999999999929</v>
      </c>
      <c r="D137" s="4">
        <f t="shared" si="23"/>
        <v>5.9999999999999609E-2</v>
      </c>
      <c r="E137" s="4">
        <f t="shared" si="24"/>
        <v>0.15499999999999936</v>
      </c>
      <c r="F137" s="4">
        <f t="shared" si="25"/>
        <v>5.4999999999999716E-2</v>
      </c>
      <c r="G137" s="2">
        <f t="shared" si="32"/>
        <v>134</v>
      </c>
      <c r="H137" s="5">
        <f t="shared" si="26"/>
        <v>1.718213058419244E-3</v>
      </c>
      <c r="I137" s="5">
        <f t="shared" si="27"/>
        <v>7.556852189753915E-4</v>
      </c>
      <c r="J137" s="5">
        <f t="shared" si="28"/>
        <v>0.23024054982817813</v>
      </c>
      <c r="K137" s="5">
        <f t="shared" si="29"/>
        <v>6.2493087741689726E-2</v>
      </c>
      <c r="L137" s="2">
        <f t="shared" si="30"/>
        <v>1.4495819321525931E-2</v>
      </c>
      <c r="M137" s="2">
        <f t="shared" si="31"/>
        <v>1.4564788606147542E-2</v>
      </c>
    </row>
    <row r="138" spans="1:13" x14ac:dyDescent="0.3">
      <c r="A138">
        <v>5009</v>
      </c>
      <c r="B138">
        <v>23.2</v>
      </c>
      <c r="C138" s="4">
        <f t="shared" si="22"/>
        <v>0.16499999999999915</v>
      </c>
      <c r="D138" s="4">
        <f t="shared" si="23"/>
        <v>-6.7499999999999893E-2</v>
      </c>
      <c r="E138" s="4">
        <f t="shared" si="24"/>
        <v>9.9999999999997868E-3</v>
      </c>
      <c r="F138" s="4">
        <f t="shared" si="25"/>
        <v>-7.2499999999999787E-2</v>
      </c>
      <c r="G138" s="2">
        <f t="shared" si="32"/>
        <v>135</v>
      </c>
      <c r="H138" s="5">
        <f t="shared" si="26"/>
        <v>1.718213058419244E-3</v>
      </c>
      <c r="I138" s="5">
        <f t="shared" si="27"/>
        <v>7.6591948799602802E-4</v>
      </c>
      <c r="J138" s="5">
        <f t="shared" si="28"/>
        <v>0.23195876288659736</v>
      </c>
      <c r="K138" s="5">
        <f t="shared" si="29"/>
        <v>6.3259007229685749E-2</v>
      </c>
      <c r="L138" s="2">
        <f t="shared" si="30"/>
        <v>1.4782173510716907E-2</v>
      </c>
      <c r="M138" s="2">
        <f t="shared" si="31"/>
        <v>1.4851295952008264E-2</v>
      </c>
    </row>
    <row r="139" spans="1:13" x14ac:dyDescent="0.3">
      <c r="A139">
        <v>4704</v>
      </c>
      <c r="B139">
        <v>23.22</v>
      </c>
      <c r="C139" s="4">
        <f t="shared" si="22"/>
        <v>6.4999999999999503E-2</v>
      </c>
      <c r="D139" s="4">
        <f t="shared" si="23"/>
        <v>-4.4999999999999041E-2</v>
      </c>
      <c r="E139" s="4">
        <f t="shared" si="24"/>
        <v>5.4999999999999716E-2</v>
      </c>
      <c r="F139" s="4">
        <f t="shared" si="25"/>
        <v>2.2499999999999964E-2</v>
      </c>
      <c r="G139" s="2">
        <f t="shared" si="32"/>
        <v>136</v>
      </c>
      <c r="H139" s="5">
        <f t="shared" si="26"/>
        <v>1.718213058419244E-3</v>
      </c>
      <c r="I139" s="5">
        <f t="shared" si="27"/>
        <v>7.6657976341671426E-4</v>
      </c>
      <c r="J139" s="5">
        <f t="shared" si="28"/>
        <v>0.2336769759450166</v>
      </c>
      <c r="K139" s="5">
        <f t="shared" si="29"/>
        <v>6.4025586993102457E-2</v>
      </c>
      <c r="L139" s="2">
        <f t="shared" si="30"/>
        <v>1.5071315151297277E-2</v>
      </c>
      <c r="M139" s="2">
        <f t="shared" si="31"/>
        <v>1.5141286193988416E-2</v>
      </c>
    </row>
    <row r="140" spans="1:13" x14ac:dyDescent="0.3">
      <c r="A140">
        <v>5093</v>
      </c>
      <c r="B140">
        <v>23.33</v>
      </c>
      <c r="C140" s="4">
        <f t="shared" si="22"/>
        <v>7.5000000000001066E-2</v>
      </c>
      <c r="D140" s="4">
        <f t="shared" si="23"/>
        <v>5.5000000000000604E-2</v>
      </c>
      <c r="E140" s="4">
        <f t="shared" si="24"/>
        <v>2.000000000000135E-2</v>
      </c>
      <c r="F140" s="4">
        <f t="shared" si="25"/>
        <v>-1.7499999999999183E-2</v>
      </c>
      <c r="G140" s="2">
        <f t="shared" si="32"/>
        <v>137</v>
      </c>
      <c r="H140" s="5">
        <f t="shared" si="26"/>
        <v>1.718213058419244E-3</v>
      </c>
      <c r="I140" s="5">
        <f t="shared" si="27"/>
        <v>7.7021127823048848E-4</v>
      </c>
      <c r="J140" s="5">
        <f t="shared" si="28"/>
        <v>0.23539518900343584</v>
      </c>
      <c r="K140" s="5">
        <f t="shared" si="29"/>
        <v>6.4795798271332944E-2</v>
      </c>
      <c r="L140" s="2">
        <f t="shared" si="30"/>
        <v>1.5363952167429423E-2</v>
      </c>
      <c r="M140" s="2">
        <f t="shared" si="31"/>
        <v>1.5434234061435455E-2</v>
      </c>
    </row>
    <row r="141" spans="1:13" x14ac:dyDescent="0.3">
      <c r="A141">
        <v>4658</v>
      </c>
      <c r="B141">
        <v>23.37</v>
      </c>
      <c r="C141" s="4">
        <f t="shared" si="22"/>
        <v>0.17500000000000071</v>
      </c>
      <c r="D141" s="4">
        <f t="shared" si="23"/>
        <v>4.4999999999999041E-2</v>
      </c>
      <c r="E141" s="4">
        <f t="shared" si="24"/>
        <v>0.15499999999999936</v>
      </c>
      <c r="F141" s="4">
        <f t="shared" si="25"/>
        <v>6.7499999999999005E-2</v>
      </c>
      <c r="G141" s="2">
        <f t="shared" si="32"/>
        <v>138</v>
      </c>
      <c r="H141" s="5">
        <f t="shared" si="26"/>
        <v>1.718213058419244E-3</v>
      </c>
      <c r="I141" s="5">
        <f t="shared" si="27"/>
        <v>7.7153182907186107E-4</v>
      </c>
      <c r="J141" s="5">
        <f t="shared" si="28"/>
        <v>0.23711340206185508</v>
      </c>
      <c r="K141" s="5">
        <f t="shared" si="29"/>
        <v>6.5567330100404803E-2</v>
      </c>
      <c r="L141" s="2">
        <f t="shared" si="30"/>
        <v>1.5659551347003857E-2</v>
      </c>
      <c r="M141" s="2">
        <f t="shared" si="31"/>
        <v>1.5732259923354992E-2</v>
      </c>
    </row>
    <row r="142" spans="1:13" x14ac:dyDescent="0.3">
      <c r="A142">
        <v>4753</v>
      </c>
      <c r="B142">
        <v>23.68</v>
      </c>
      <c r="C142" s="4">
        <f t="shared" si="22"/>
        <v>0.16499999999999915</v>
      </c>
      <c r="D142" s="4">
        <f t="shared" si="23"/>
        <v>-1.2500000000000178E-2</v>
      </c>
      <c r="E142" s="4">
        <f t="shared" si="24"/>
        <v>9.9999999999997868E-3</v>
      </c>
      <c r="F142" s="4">
        <f t="shared" si="25"/>
        <v>-7.2499999999999787E-2</v>
      </c>
      <c r="G142" s="2">
        <f t="shared" si="32"/>
        <v>139</v>
      </c>
      <c r="H142" s="5">
        <f t="shared" si="26"/>
        <v>1.718213058419244E-3</v>
      </c>
      <c r="I142" s="5">
        <f t="shared" si="27"/>
        <v>7.8176609809249759E-4</v>
      </c>
      <c r="J142" s="5">
        <f t="shared" si="28"/>
        <v>0.23883161512027432</v>
      </c>
      <c r="K142" s="5">
        <f t="shared" si="29"/>
        <v>6.6349096198497298E-2</v>
      </c>
      <c r="L142" s="2">
        <f t="shared" si="30"/>
        <v>1.5960263690360136E-2</v>
      </c>
      <c r="M142" s="2">
        <f t="shared" si="31"/>
        <v>1.6033129961356415E-2</v>
      </c>
    </row>
    <row r="143" spans="1:13" x14ac:dyDescent="0.3">
      <c r="A143">
        <v>4555</v>
      </c>
      <c r="B143">
        <v>23.7</v>
      </c>
      <c r="C143" s="4">
        <f t="shared" si="22"/>
        <v>0.15000000000000036</v>
      </c>
      <c r="D143" s="4">
        <f t="shared" si="23"/>
        <v>-7.499999999999396E-3</v>
      </c>
      <c r="E143" s="4">
        <f t="shared" si="24"/>
        <v>0.14000000000000057</v>
      </c>
      <c r="F143" s="4">
        <f t="shared" si="25"/>
        <v>6.5000000000000391E-2</v>
      </c>
      <c r="G143" s="2">
        <f t="shared" si="32"/>
        <v>140</v>
      </c>
      <c r="H143" s="5">
        <f t="shared" si="26"/>
        <v>1.718213058419244E-3</v>
      </c>
      <c r="I143" s="5">
        <f t="shared" si="27"/>
        <v>7.8242637351318384E-4</v>
      </c>
      <c r="J143" s="5">
        <f t="shared" si="28"/>
        <v>0.24054982817869355</v>
      </c>
      <c r="K143" s="5">
        <f t="shared" si="29"/>
        <v>6.713152257201048E-2</v>
      </c>
      <c r="L143" s="2">
        <f t="shared" si="30"/>
        <v>1.6263822478786005E-2</v>
      </c>
      <c r="M143" s="2">
        <f t="shared" si="31"/>
        <v>1.633891235772824E-2</v>
      </c>
    </row>
    <row r="144" spans="1:13" x14ac:dyDescent="0.3">
      <c r="A144">
        <v>4744</v>
      </c>
      <c r="B144">
        <v>23.98</v>
      </c>
      <c r="C144" s="4">
        <f t="shared" si="22"/>
        <v>0.15000000000000036</v>
      </c>
      <c r="D144" s="4">
        <f t="shared" si="23"/>
        <v>2.4999999999999467E-2</v>
      </c>
      <c r="E144" s="4">
        <f t="shared" si="24"/>
        <v>9.9999999999997868E-3</v>
      </c>
      <c r="F144" s="4">
        <f t="shared" si="25"/>
        <v>-6.5000000000000391E-2</v>
      </c>
      <c r="G144" s="2">
        <f t="shared" si="32"/>
        <v>141</v>
      </c>
      <c r="H144" s="5">
        <f t="shared" si="26"/>
        <v>1.718213058419244E-3</v>
      </c>
      <c r="I144" s="5">
        <f t="shared" si="27"/>
        <v>7.916702294027911E-4</v>
      </c>
      <c r="J144" s="5">
        <f t="shared" si="28"/>
        <v>0.24226804123711279</v>
      </c>
      <c r="K144" s="5">
        <f t="shared" si="29"/>
        <v>6.7923192801413276E-2</v>
      </c>
      <c r="L144" s="2">
        <f t="shared" si="30"/>
        <v>1.657232539141007E-2</v>
      </c>
      <c r="M144" s="2">
        <f t="shared" si="31"/>
        <v>1.6647575233985152E-2</v>
      </c>
    </row>
    <row r="145" spans="1:13" x14ac:dyDescent="0.3">
      <c r="A145">
        <v>5196</v>
      </c>
      <c r="B145">
        <v>24</v>
      </c>
      <c r="C145" s="4">
        <f t="shared" si="22"/>
        <v>0.19999999999999929</v>
      </c>
      <c r="D145" s="4">
        <f t="shared" si="23"/>
        <v>4.9999999999999822E-2</v>
      </c>
      <c r="E145" s="4">
        <f t="shared" si="24"/>
        <v>0.1899999999999995</v>
      </c>
      <c r="F145" s="4">
        <f t="shared" si="25"/>
        <v>8.9999999999999858E-2</v>
      </c>
      <c r="G145" s="2">
        <f t="shared" si="32"/>
        <v>142</v>
      </c>
      <c r="H145" s="5">
        <f t="shared" si="26"/>
        <v>1.718213058419244E-3</v>
      </c>
      <c r="I145" s="5">
        <f t="shared" si="27"/>
        <v>7.9233050482347734E-4</v>
      </c>
      <c r="J145" s="5">
        <f t="shared" si="28"/>
        <v>0.24398625429553203</v>
      </c>
      <c r="K145" s="5">
        <f t="shared" si="29"/>
        <v>6.8715523306236759E-2</v>
      </c>
      <c r="L145" s="2">
        <f t="shared" si="30"/>
        <v>1.6883711052906928E-2</v>
      </c>
      <c r="M145" s="2">
        <f t="shared" si="31"/>
        <v>1.6962021759889243E-2</v>
      </c>
    </row>
    <row r="146" spans="1:13" x14ac:dyDescent="0.3">
      <c r="A146">
        <v>5192</v>
      </c>
      <c r="B146">
        <v>24.38</v>
      </c>
      <c r="C146" s="4">
        <f t="shared" si="22"/>
        <v>0.25</v>
      </c>
      <c r="D146" s="4">
        <f t="shared" si="23"/>
        <v>-6.7499999999999005E-2</v>
      </c>
      <c r="E146" s="4">
        <f t="shared" si="24"/>
        <v>6.0000000000000497E-2</v>
      </c>
      <c r="F146" s="4">
        <f t="shared" si="25"/>
        <v>-6.4999999999999503E-2</v>
      </c>
      <c r="G146" s="2">
        <f t="shared" si="32"/>
        <v>143</v>
      </c>
      <c r="H146" s="5">
        <f t="shared" si="26"/>
        <v>1.718213058419244E-3</v>
      </c>
      <c r="I146" s="5">
        <f t="shared" si="27"/>
        <v>8.0487573781651571E-4</v>
      </c>
      <c r="J146" s="5">
        <f t="shared" si="28"/>
        <v>0.24570446735395127</v>
      </c>
      <c r="K146" s="5">
        <f t="shared" si="29"/>
        <v>6.9520399044053272E-2</v>
      </c>
      <c r="L146" s="2">
        <f t="shared" si="30"/>
        <v>1.7200923474817262E-2</v>
      </c>
      <c r="M146" s="2">
        <f t="shared" si="31"/>
        <v>1.7280207577522855E-2</v>
      </c>
    </row>
    <row r="147" spans="1:13" x14ac:dyDescent="0.3">
      <c r="A147">
        <v>4944</v>
      </c>
      <c r="B147">
        <v>24.5</v>
      </c>
      <c r="C147" s="4">
        <f t="shared" si="22"/>
        <v>6.5000000000001279E-2</v>
      </c>
      <c r="D147" s="4">
        <f t="shared" si="23"/>
        <v>-4.9999999999999822E-2</v>
      </c>
      <c r="E147" s="4">
        <f t="shared" si="24"/>
        <v>5.0000000000007816E-3</v>
      </c>
      <c r="F147" s="4">
        <f t="shared" si="25"/>
        <v>-2.7499999999999858E-2</v>
      </c>
      <c r="G147" s="2">
        <f t="shared" si="32"/>
        <v>144</v>
      </c>
      <c r="H147" s="5">
        <f t="shared" si="26"/>
        <v>1.718213058419244E-3</v>
      </c>
      <c r="I147" s="5">
        <f t="shared" si="27"/>
        <v>8.0883739034063305E-4</v>
      </c>
      <c r="J147" s="5">
        <f t="shared" si="28"/>
        <v>0.2474226804123705</v>
      </c>
      <c r="K147" s="5">
        <f t="shared" si="29"/>
        <v>7.0329236434393899E-2</v>
      </c>
      <c r="L147" s="2">
        <f t="shared" si="30"/>
        <v>1.7521888802383315E-2</v>
      </c>
      <c r="M147" s="2">
        <f t="shared" si="31"/>
        <v>1.7601254588646111E-2</v>
      </c>
    </row>
    <row r="148" spans="1:13" x14ac:dyDescent="0.3">
      <c r="A148">
        <v>4663</v>
      </c>
      <c r="B148">
        <v>24.51</v>
      </c>
      <c r="C148" s="4">
        <f t="shared" si="22"/>
        <v>0.15000000000000036</v>
      </c>
      <c r="D148" s="4">
        <f t="shared" si="23"/>
        <v>4.9999999999998934E-2</v>
      </c>
      <c r="E148" s="4">
        <f t="shared" si="24"/>
        <v>0.14499999999999957</v>
      </c>
      <c r="F148" s="4">
        <f t="shared" si="25"/>
        <v>6.9999999999999396E-2</v>
      </c>
      <c r="G148" s="2">
        <f t="shared" si="32"/>
        <v>145</v>
      </c>
      <c r="H148" s="5">
        <f t="shared" si="26"/>
        <v>1.718213058419244E-3</v>
      </c>
      <c r="I148" s="5">
        <f t="shared" si="27"/>
        <v>8.0916752805097628E-4</v>
      </c>
      <c r="J148" s="5">
        <f t="shared" si="28"/>
        <v>0.24914089347078974</v>
      </c>
      <c r="K148" s="5">
        <f t="shared" si="29"/>
        <v>7.1138403962444877E-2</v>
      </c>
      <c r="L148" s="2">
        <f t="shared" si="30"/>
        <v>1.7845716457932863E-2</v>
      </c>
      <c r="M148" s="2">
        <f t="shared" si="31"/>
        <v>1.7927467517515231E-2</v>
      </c>
    </row>
    <row r="149" spans="1:13" x14ac:dyDescent="0.3">
      <c r="A149">
        <v>4837</v>
      </c>
      <c r="B149">
        <v>24.8</v>
      </c>
      <c r="C149" s="4">
        <f t="shared" si="22"/>
        <v>0.16499999999999915</v>
      </c>
      <c r="D149" s="4">
        <f t="shared" si="23"/>
        <v>-6.5000000000000391E-2</v>
      </c>
      <c r="E149" s="4">
        <f t="shared" si="24"/>
        <v>1.9999999999999574E-2</v>
      </c>
      <c r="F149" s="4">
        <f t="shared" si="25"/>
        <v>-6.25E-2</v>
      </c>
      <c r="G149" s="2">
        <f t="shared" si="32"/>
        <v>146</v>
      </c>
      <c r="H149" s="5">
        <f t="shared" si="26"/>
        <v>1.718213058419244E-3</v>
      </c>
      <c r="I149" s="5">
        <f t="shared" si="27"/>
        <v>8.1874152165092656E-4</v>
      </c>
      <c r="J149" s="5">
        <f t="shared" si="28"/>
        <v>0.25085910652920901</v>
      </c>
      <c r="K149" s="5">
        <f t="shared" si="29"/>
        <v>7.1957145484095805E-2</v>
      </c>
      <c r="L149" s="2">
        <f t="shared" si="30"/>
        <v>1.8174742931549928E-2</v>
      </c>
      <c r="M149" s="2">
        <f t="shared" si="31"/>
        <v>1.8256825263336489E-2</v>
      </c>
    </row>
    <row r="150" spans="1:13" x14ac:dyDescent="0.3">
      <c r="A150">
        <v>4843</v>
      </c>
      <c r="B150">
        <v>24.84</v>
      </c>
      <c r="C150" s="4">
        <f t="shared" si="22"/>
        <v>1.9999999999999574E-2</v>
      </c>
      <c r="D150" s="4">
        <f t="shared" si="23"/>
        <v>-5.2499999999999325E-2</v>
      </c>
      <c r="E150" s="4">
        <f t="shared" si="24"/>
        <v>0</v>
      </c>
      <c r="F150" s="4">
        <f t="shared" si="25"/>
        <v>-9.9999999999997868E-3</v>
      </c>
      <c r="G150" s="2">
        <f t="shared" si="32"/>
        <v>147</v>
      </c>
      <c r="H150" s="5">
        <f t="shared" si="26"/>
        <v>1.718213058419244E-3</v>
      </c>
      <c r="I150" s="5">
        <f t="shared" si="27"/>
        <v>8.2006207249229904E-4</v>
      </c>
      <c r="J150" s="5">
        <f t="shared" si="28"/>
        <v>0.25257731958762825</v>
      </c>
      <c r="K150" s="5">
        <f t="shared" si="29"/>
        <v>7.2777207556588105E-2</v>
      </c>
      <c r="L150" s="2">
        <f t="shared" si="30"/>
        <v>1.8506918760094523E-2</v>
      </c>
      <c r="M150" s="2">
        <f t="shared" si="31"/>
        <v>1.8589001091881087E-2</v>
      </c>
    </row>
    <row r="151" spans="1:13" x14ac:dyDescent="0.3">
      <c r="A151">
        <v>4713</v>
      </c>
      <c r="B151">
        <v>24.84</v>
      </c>
      <c r="C151" s="4">
        <f t="shared" si="22"/>
        <v>6.0000000000000497E-2</v>
      </c>
      <c r="D151" s="4">
        <f t="shared" si="23"/>
        <v>4.9999999999999822E-2</v>
      </c>
      <c r="E151" s="4">
        <f t="shared" si="24"/>
        <v>6.0000000000000497E-2</v>
      </c>
      <c r="F151" s="4">
        <f t="shared" si="25"/>
        <v>3.0000000000000249E-2</v>
      </c>
      <c r="G151" s="2">
        <f t="shared" si="32"/>
        <v>148</v>
      </c>
      <c r="H151" s="5">
        <f t="shared" si="26"/>
        <v>1.718213058419244E-3</v>
      </c>
      <c r="I151" s="5">
        <f t="shared" si="27"/>
        <v>8.2006207249229904E-4</v>
      </c>
      <c r="J151" s="5">
        <f t="shared" si="28"/>
        <v>0.25429553264604748</v>
      </c>
      <c r="K151" s="5">
        <f t="shared" si="29"/>
        <v>7.3597269629080406E-2</v>
      </c>
      <c r="L151" s="2">
        <f t="shared" si="30"/>
        <v>1.8841912671362464E-2</v>
      </c>
      <c r="M151" s="2">
        <f t="shared" si="31"/>
        <v>1.8925002433687804E-2</v>
      </c>
    </row>
    <row r="152" spans="1:13" x14ac:dyDescent="0.3">
      <c r="A152">
        <v>5163</v>
      </c>
      <c r="B152">
        <v>24.96</v>
      </c>
      <c r="C152" s="4">
        <f t="shared" si="22"/>
        <v>0.11999999999999922</v>
      </c>
      <c r="D152" s="4">
        <f t="shared" si="23"/>
        <v>2.9999999999999361E-2</v>
      </c>
      <c r="E152" s="4">
        <f t="shared" si="24"/>
        <v>5.9999999999998721E-2</v>
      </c>
      <c r="F152" s="4">
        <f t="shared" si="25"/>
        <v>-8.8817841970012523E-16</v>
      </c>
      <c r="G152" s="2">
        <f t="shared" si="32"/>
        <v>149</v>
      </c>
      <c r="H152" s="5">
        <f t="shared" si="26"/>
        <v>1.718213058419244E-3</v>
      </c>
      <c r="I152" s="5">
        <f t="shared" si="27"/>
        <v>8.2402372501641649E-4</v>
      </c>
      <c r="J152" s="5">
        <f t="shared" si="28"/>
        <v>0.25601374570446672</v>
      </c>
      <c r="K152" s="5">
        <f t="shared" si="29"/>
        <v>7.4421293354096821E-2</v>
      </c>
      <c r="L152" s="2">
        <f t="shared" si="30"/>
        <v>1.918074570981872E-2</v>
      </c>
      <c r="M152" s="2">
        <f t="shared" si="31"/>
        <v>1.926484970964594E-2</v>
      </c>
    </row>
    <row r="153" spans="1:13" x14ac:dyDescent="0.3">
      <c r="A153">
        <v>4648</v>
      </c>
      <c r="B153">
        <v>25.08</v>
      </c>
      <c r="C153" s="4">
        <f t="shared" si="22"/>
        <v>0.11999999999999922</v>
      </c>
      <c r="D153" s="4">
        <f t="shared" si="23"/>
        <v>1.5000000000000568E-2</v>
      </c>
      <c r="E153" s="4">
        <f t="shared" si="24"/>
        <v>6.0000000000000497E-2</v>
      </c>
      <c r="F153" s="4">
        <f t="shared" si="25"/>
        <v>8.8817841970012523E-16</v>
      </c>
      <c r="G153" s="2">
        <f t="shared" si="32"/>
        <v>150</v>
      </c>
      <c r="H153" s="5">
        <f t="shared" si="26"/>
        <v>1.718213058419244E-3</v>
      </c>
      <c r="I153" s="5">
        <f t="shared" si="27"/>
        <v>8.2798537754053372E-4</v>
      </c>
      <c r="J153" s="5">
        <f t="shared" si="28"/>
        <v>0.25773195876288596</v>
      </c>
      <c r="K153" s="5">
        <f t="shared" si="29"/>
        <v>7.5249278731637351E-2</v>
      </c>
      <c r="L153" s="2">
        <f t="shared" si="30"/>
        <v>1.9523438296352596E-2</v>
      </c>
      <c r="M153" s="2">
        <f t="shared" si="31"/>
        <v>1.9608563340644796E-2</v>
      </c>
    </row>
    <row r="154" spans="1:13" x14ac:dyDescent="0.3">
      <c r="A154">
        <v>5111</v>
      </c>
      <c r="B154">
        <v>25.2</v>
      </c>
      <c r="C154" s="4">
        <f t="shared" si="22"/>
        <v>0.15000000000000036</v>
      </c>
      <c r="D154" s="4">
        <f t="shared" si="23"/>
        <v>9.0000000000000746E-2</v>
      </c>
      <c r="E154" s="4">
        <f t="shared" si="24"/>
        <v>8.9999999999999858E-2</v>
      </c>
      <c r="F154" s="4">
        <f t="shared" si="25"/>
        <v>1.499999999999968E-2</v>
      </c>
      <c r="G154" s="2">
        <f t="shared" si="32"/>
        <v>151</v>
      </c>
      <c r="H154" s="5">
        <f t="shared" si="26"/>
        <v>1.718213058419244E-3</v>
      </c>
      <c r="I154" s="5">
        <f t="shared" si="27"/>
        <v>8.3194703006465116E-4</v>
      </c>
      <c r="J154" s="5">
        <f t="shared" si="28"/>
        <v>0.2594501718213052</v>
      </c>
      <c r="K154" s="5">
        <f t="shared" si="29"/>
        <v>7.6081225761701995E-2</v>
      </c>
      <c r="L154" s="2">
        <f t="shared" si="30"/>
        <v>1.9870010851853394E-2</v>
      </c>
      <c r="M154" s="2">
        <f t="shared" si="31"/>
        <v>1.9956677673287713E-2</v>
      </c>
    </row>
    <row r="155" spans="1:13" x14ac:dyDescent="0.3">
      <c r="A155">
        <v>5140</v>
      </c>
      <c r="B155">
        <v>25.38</v>
      </c>
      <c r="C155" s="4">
        <f t="shared" ref="C155:C218" si="33">IF(AND(ISNUMBER(B154),ISNUMBER(B156)),(B156-B154)/2,"")</f>
        <v>0.30000000000000071</v>
      </c>
      <c r="D155" s="4">
        <f t="shared" ref="D155:D218" si="34">IF(AND(ISNUMBER(C154),ISNUMBER(C156)),(C156-C154)/2,"")</f>
        <v>4.4999999999999929E-2</v>
      </c>
      <c r="E155" s="4">
        <f t="shared" ref="E155:E218" si="35">IF(AND(ISNUMBER(B155),ISNUMBER(B156)),(B156-B155)/2,"")</f>
        <v>0.21000000000000085</v>
      </c>
      <c r="F155" s="4">
        <f t="shared" ref="F155:F218" si="36">IF(AND(ISNUMBER(E154),ISNUMBER(E155)),(E155-E154)/2,"")</f>
        <v>6.0000000000000497E-2</v>
      </c>
      <c r="G155" s="2">
        <f t="shared" si="32"/>
        <v>152</v>
      </c>
      <c r="H155" s="5">
        <f t="shared" ref="H155:H218" si="37">1/MAX(G:G)</f>
        <v>1.718213058419244E-3</v>
      </c>
      <c r="I155" s="5">
        <f t="shared" ref="I155:I218" si="38">B155/SUM(B:B)</f>
        <v>8.3788950885082722E-4</v>
      </c>
      <c r="J155" s="5">
        <f t="shared" ref="J155:J218" si="39">H155+J154</f>
        <v>0.26116838487972444</v>
      </c>
      <c r="K155" s="5">
        <f t="shared" ref="K155:K218" si="40">I155+K154</f>
        <v>7.6919115270552826E-2</v>
      </c>
      <c r="L155" s="2">
        <f t="shared" ref="L155:L218" si="41">K155*J156</f>
        <v>2.0221004529887548E-2</v>
      </c>
      <c r="M155" s="2">
        <f t="shared" ref="M155:M218" si="42">K156*J155</f>
        <v>2.0311292655690989E-2</v>
      </c>
    </row>
    <row r="156" spans="1:13" x14ac:dyDescent="0.3">
      <c r="A156">
        <v>4852</v>
      </c>
      <c r="B156">
        <v>25.8</v>
      </c>
      <c r="C156" s="4">
        <f t="shared" si="33"/>
        <v>0.24000000000000021</v>
      </c>
      <c r="D156" s="4">
        <f t="shared" si="34"/>
        <v>-0.10000000000000053</v>
      </c>
      <c r="E156" s="4">
        <f t="shared" si="35"/>
        <v>2.9999999999999361E-2</v>
      </c>
      <c r="F156" s="4">
        <f t="shared" si="36"/>
        <v>-9.0000000000000746E-2</v>
      </c>
      <c r="G156" s="2">
        <f t="shared" si="32"/>
        <v>153</v>
      </c>
      <c r="H156" s="5">
        <f t="shared" si="37"/>
        <v>1.718213058419244E-3</v>
      </c>
      <c r="I156" s="5">
        <f t="shared" si="38"/>
        <v>8.5175529268523818E-4</v>
      </c>
      <c r="J156" s="5">
        <f t="shared" si="39"/>
        <v>0.26288659793814367</v>
      </c>
      <c r="K156" s="5">
        <f t="shared" si="40"/>
        <v>7.7770870563238059E-2</v>
      </c>
      <c r="L156" s="2">
        <f t="shared" si="41"/>
        <v>2.0578546506423764E-2</v>
      </c>
      <c r="M156" s="2">
        <f t="shared" si="42"/>
        <v>2.0669355364904343E-2</v>
      </c>
    </row>
    <row r="157" spans="1:13" x14ac:dyDescent="0.3">
      <c r="A157">
        <v>4569</v>
      </c>
      <c r="B157">
        <v>25.86</v>
      </c>
      <c r="C157" s="4">
        <f t="shared" si="33"/>
        <v>9.9999999999999645E-2</v>
      </c>
      <c r="D157" s="4">
        <f t="shared" si="34"/>
        <v>-8.4999999999999964E-2</v>
      </c>
      <c r="E157" s="4">
        <f t="shared" si="35"/>
        <v>7.0000000000000284E-2</v>
      </c>
      <c r="F157" s="4">
        <f t="shared" si="36"/>
        <v>2.0000000000000462E-2</v>
      </c>
      <c r="G157" s="2">
        <f t="shared" si="32"/>
        <v>154</v>
      </c>
      <c r="H157" s="5">
        <f t="shared" si="37"/>
        <v>1.718213058419244E-3</v>
      </c>
      <c r="I157" s="5">
        <f t="shared" si="38"/>
        <v>8.537361189472968E-4</v>
      </c>
      <c r="J157" s="5">
        <f t="shared" si="39"/>
        <v>0.26460481099656291</v>
      </c>
      <c r="K157" s="5">
        <f t="shared" si="40"/>
        <v>7.862460668218535E-2</v>
      </c>
      <c r="L157" s="2">
        <f t="shared" si="41"/>
        <v>2.0939543016733158E-2</v>
      </c>
      <c r="M157" s="2">
        <f t="shared" si="42"/>
        <v>2.1031574859584016E-2</v>
      </c>
    </row>
    <row r="158" spans="1:13" x14ac:dyDescent="0.3">
      <c r="A158">
        <v>5191</v>
      </c>
      <c r="B158">
        <v>26</v>
      </c>
      <c r="C158" s="4">
        <f t="shared" si="33"/>
        <v>7.0000000000000284E-2</v>
      </c>
      <c r="D158" s="4">
        <f t="shared" si="34"/>
        <v>-4.0000000000000036E-2</v>
      </c>
      <c r="E158" s="4">
        <f t="shared" si="35"/>
        <v>0</v>
      </c>
      <c r="F158" s="4">
        <f t="shared" si="36"/>
        <v>-3.5000000000000142E-2</v>
      </c>
      <c r="G158" s="2">
        <f t="shared" si="32"/>
        <v>155</v>
      </c>
      <c r="H158" s="5">
        <f t="shared" si="37"/>
        <v>1.718213058419244E-3</v>
      </c>
      <c r="I158" s="5">
        <f t="shared" si="38"/>
        <v>8.5835804689210037E-4</v>
      </c>
      <c r="J158" s="5">
        <f t="shared" si="39"/>
        <v>0.26632302405498215</v>
      </c>
      <c r="K158" s="5">
        <f t="shared" si="40"/>
        <v>7.9482964729077454E-2</v>
      </c>
      <c r="L158" s="2">
        <f t="shared" si="41"/>
        <v>2.1304712195422768E-2</v>
      </c>
      <c r="M158" s="2">
        <f t="shared" si="42"/>
        <v>2.1396744038273626E-2</v>
      </c>
    </row>
    <row r="159" spans="1:13" x14ac:dyDescent="0.3">
      <c r="A159">
        <v>5117</v>
      </c>
      <c r="B159">
        <v>26</v>
      </c>
      <c r="C159" s="4">
        <f t="shared" si="33"/>
        <v>1.9999999999999574E-2</v>
      </c>
      <c r="D159" s="4">
        <f t="shared" si="34"/>
        <v>0.10250000000000004</v>
      </c>
      <c r="E159" s="4">
        <f t="shared" si="35"/>
        <v>1.9999999999999574E-2</v>
      </c>
      <c r="F159" s="4">
        <f t="shared" si="36"/>
        <v>9.9999999999997868E-3</v>
      </c>
      <c r="G159" s="2">
        <f t="shared" si="32"/>
        <v>156</v>
      </c>
      <c r="H159" s="5">
        <f t="shared" si="37"/>
        <v>1.718213058419244E-3</v>
      </c>
      <c r="I159" s="5">
        <f t="shared" si="38"/>
        <v>8.5835804689210037E-4</v>
      </c>
      <c r="J159" s="5">
        <f t="shared" si="39"/>
        <v>0.26804123711340139</v>
      </c>
      <c r="K159" s="5">
        <f t="shared" si="40"/>
        <v>8.0341322775969559E-2</v>
      </c>
      <c r="L159" s="2">
        <f t="shared" si="41"/>
        <v>2.1672831058122319E-2</v>
      </c>
      <c r="M159" s="2">
        <f t="shared" si="42"/>
        <v>2.1765216863054368E-2</v>
      </c>
    </row>
    <row r="160" spans="1:13" x14ac:dyDescent="0.3">
      <c r="A160">
        <v>4812</v>
      </c>
      <c r="B160">
        <v>26.04</v>
      </c>
      <c r="C160" s="4">
        <f t="shared" si="33"/>
        <v>0.27500000000000036</v>
      </c>
      <c r="D160" s="4">
        <f t="shared" si="34"/>
        <v>0.17750000000000021</v>
      </c>
      <c r="E160" s="4">
        <f t="shared" si="35"/>
        <v>0.25500000000000078</v>
      </c>
      <c r="F160" s="4">
        <f t="shared" si="36"/>
        <v>0.1175000000000006</v>
      </c>
      <c r="G160" s="2">
        <f t="shared" si="32"/>
        <v>157</v>
      </c>
      <c r="H160" s="5">
        <f t="shared" si="37"/>
        <v>1.718213058419244E-3</v>
      </c>
      <c r="I160" s="5">
        <f t="shared" si="38"/>
        <v>8.5967859773347286E-4</v>
      </c>
      <c r="J160" s="5">
        <f t="shared" si="39"/>
        <v>0.26975945017182063</v>
      </c>
      <c r="K160" s="5">
        <f t="shared" si="40"/>
        <v>8.1201001373703036E-2</v>
      </c>
      <c r="L160" s="2">
        <f t="shared" si="41"/>
        <v>2.2044258104888397E-2</v>
      </c>
      <c r="M160" s="2">
        <f t="shared" si="42"/>
        <v>2.2141185855948826E-2</v>
      </c>
    </row>
    <row r="161" spans="1:13" x14ac:dyDescent="0.3">
      <c r="A161">
        <v>4788</v>
      </c>
      <c r="B161">
        <v>26.55</v>
      </c>
      <c r="C161" s="4">
        <f t="shared" si="33"/>
        <v>0.375</v>
      </c>
      <c r="D161" s="4">
        <f t="shared" si="34"/>
        <v>-5.5000000000000604E-2</v>
      </c>
      <c r="E161" s="4">
        <f t="shared" si="35"/>
        <v>0.11999999999999922</v>
      </c>
      <c r="F161" s="4">
        <f t="shared" si="36"/>
        <v>-6.7500000000000782E-2</v>
      </c>
      <c r="G161" s="2">
        <f t="shared" si="32"/>
        <v>158</v>
      </c>
      <c r="H161" s="5">
        <f t="shared" si="37"/>
        <v>1.718213058419244E-3</v>
      </c>
      <c r="I161" s="5">
        <f t="shared" si="38"/>
        <v>8.7651562096097179E-4</v>
      </c>
      <c r="J161" s="5">
        <f t="shared" si="39"/>
        <v>0.27147766323023986</v>
      </c>
      <c r="K161" s="5">
        <f t="shared" si="40"/>
        <v>8.2077516994664007E-2</v>
      </c>
      <c r="L161" s="2">
        <f t="shared" si="41"/>
        <v>2.2423239178954543E-2</v>
      </c>
      <c r="M161" s="2">
        <f t="shared" si="42"/>
        <v>2.2522317930354526E-2</v>
      </c>
    </row>
    <row r="162" spans="1:13" x14ac:dyDescent="0.3">
      <c r="A162">
        <v>4881</v>
      </c>
      <c r="B162">
        <v>26.79</v>
      </c>
      <c r="C162" s="4">
        <f t="shared" si="33"/>
        <v>0.16499999999999915</v>
      </c>
      <c r="D162" s="4">
        <f t="shared" si="34"/>
        <v>-0.13999999999999968</v>
      </c>
      <c r="E162" s="4">
        <f t="shared" si="35"/>
        <v>4.4999999999999929E-2</v>
      </c>
      <c r="F162" s="4">
        <f t="shared" si="36"/>
        <v>-3.7499999999999645E-2</v>
      </c>
      <c r="G162" s="2">
        <f t="shared" si="32"/>
        <v>159</v>
      </c>
      <c r="H162" s="5">
        <f t="shared" si="37"/>
        <v>1.718213058419244E-3</v>
      </c>
      <c r="I162" s="5">
        <f t="shared" si="38"/>
        <v>8.8443892600920657E-4</v>
      </c>
      <c r="J162" s="5">
        <f t="shared" si="39"/>
        <v>0.2731958762886591</v>
      </c>
      <c r="K162" s="5">
        <f t="shared" si="40"/>
        <v>8.2961955920673208E-2</v>
      </c>
      <c r="L162" s="2">
        <f t="shared" si="41"/>
        <v>2.280741056238433E-2</v>
      </c>
      <c r="M162" s="2">
        <f t="shared" si="42"/>
        <v>2.2907301044133972E-2</v>
      </c>
    </row>
    <row r="163" spans="1:13" x14ac:dyDescent="0.3">
      <c r="A163">
        <v>5075</v>
      </c>
      <c r="B163">
        <v>26.88</v>
      </c>
      <c r="C163" s="4">
        <f t="shared" si="33"/>
        <v>9.5000000000000639E-2</v>
      </c>
      <c r="D163" s="4">
        <f t="shared" si="34"/>
        <v>-2.9999999999999361E-2</v>
      </c>
      <c r="E163" s="4">
        <f t="shared" si="35"/>
        <v>5.0000000000000711E-2</v>
      </c>
      <c r="F163" s="4">
        <f t="shared" si="36"/>
        <v>2.5000000000003908E-3</v>
      </c>
      <c r="G163" s="2">
        <f t="shared" si="32"/>
        <v>160</v>
      </c>
      <c r="H163" s="5">
        <f t="shared" si="37"/>
        <v>1.718213058419244E-3</v>
      </c>
      <c r="I163" s="5">
        <f t="shared" si="38"/>
        <v>8.8741016540229455E-4</v>
      </c>
      <c r="J163" s="5">
        <f t="shared" si="39"/>
        <v>0.27491408934707834</v>
      </c>
      <c r="K163" s="5">
        <f t="shared" si="40"/>
        <v>8.3849366086075502E-2</v>
      </c>
      <c r="L163" s="2">
        <f t="shared" si="41"/>
        <v>2.319544319563251E-2</v>
      </c>
      <c r="M163" s="2">
        <f t="shared" si="42"/>
        <v>2.3296241272462135E-2</v>
      </c>
    </row>
    <row r="164" spans="1:13" x14ac:dyDescent="0.3">
      <c r="A164">
        <v>4924</v>
      </c>
      <c r="B164">
        <v>26.98</v>
      </c>
      <c r="C164" s="4">
        <f t="shared" si="33"/>
        <v>0.10500000000000043</v>
      </c>
      <c r="D164" s="4">
        <f t="shared" si="34"/>
        <v>7.499999999999396E-3</v>
      </c>
      <c r="E164" s="4">
        <f t="shared" si="35"/>
        <v>5.4999999999999716E-2</v>
      </c>
      <c r="F164" s="4">
        <f t="shared" si="36"/>
        <v>2.4999999999995026E-3</v>
      </c>
      <c r="G164" s="2">
        <f t="shared" si="32"/>
        <v>161</v>
      </c>
      <c r="H164" s="5">
        <f t="shared" si="37"/>
        <v>1.718213058419244E-3</v>
      </c>
      <c r="I164" s="5">
        <f t="shared" si="38"/>
        <v>8.9071154250572576E-4</v>
      </c>
      <c r="J164" s="5">
        <f t="shared" si="39"/>
        <v>0.27663230240549758</v>
      </c>
      <c r="K164" s="5">
        <f t="shared" si="40"/>
        <v>8.4740077628581226E-2</v>
      </c>
      <c r="L164" s="2">
        <f t="shared" si="41"/>
        <v>2.3587444288367908E-2</v>
      </c>
      <c r="M164" s="2">
        <f t="shared" si="42"/>
        <v>2.3689246959501687E-2</v>
      </c>
    </row>
    <row r="165" spans="1:13" x14ac:dyDescent="0.3">
      <c r="A165">
        <v>4851</v>
      </c>
      <c r="B165">
        <v>27.09</v>
      </c>
      <c r="C165" s="4">
        <f t="shared" si="33"/>
        <v>0.10999999999999943</v>
      </c>
      <c r="D165" s="4">
        <f t="shared" si="34"/>
        <v>-2.5000000000000355E-2</v>
      </c>
      <c r="E165" s="4">
        <f t="shared" si="35"/>
        <v>5.4999999999999716E-2</v>
      </c>
      <c r="F165" s="4">
        <f t="shared" si="36"/>
        <v>0</v>
      </c>
      <c r="G165" s="2">
        <f t="shared" si="32"/>
        <v>162</v>
      </c>
      <c r="H165" s="5">
        <f t="shared" si="37"/>
        <v>1.718213058419244E-3</v>
      </c>
      <c r="I165" s="5">
        <f t="shared" si="38"/>
        <v>8.9434305731949998E-4</v>
      </c>
      <c r="J165" s="5">
        <f t="shared" si="39"/>
        <v>0.27835051546391681</v>
      </c>
      <c r="K165" s="5">
        <f t="shared" si="40"/>
        <v>8.5634420685900728E-2</v>
      </c>
      <c r="L165" s="2">
        <f t="shared" si="41"/>
        <v>2.3983523319247049E-2</v>
      </c>
      <c r="M165" s="2">
        <f t="shared" si="42"/>
        <v>2.4086336824401158E-2</v>
      </c>
    </row>
    <row r="166" spans="1:13" x14ac:dyDescent="0.3">
      <c r="A166">
        <v>4684</v>
      </c>
      <c r="B166">
        <v>27.2</v>
      </c>
      <c r="C166" s="4">
        <f t="shared" si="33"/>
        <v>5.4999999999999716E-2</v>
      </c>
      <c r="D166" s="4">
        <f t="shared" si="34"/>
        <v>-2.9999999999999361E-2</v>
      </c>
      <c r="E166" s="4">
        <f t="shared" si="35"/>
        <v>0</v>
      </c>
      <c r="F166" s="4">
        <f t="shared" si="36"/>
        <v>-2.7499999999999858E-2</v>
      </c>
      <c r="G166" s="2">
        <f t="shared" si="32"/>
        <v>163</v>
      </c>
      <c r="H166" s="5">
        <f t="shared" si="37"/>
        <v>1.718213058419244E-3</v>
      </c>
      <c r="I166" s="5">
        <f t="shared" si="38"/>
        <v>8.979745721332743E-4</v>
      </c>
      <c r="J166" s="5">
        <f t="shared" si="39"/>
        <v>0.28006872852233605</v>
      </c>
      <c r="K166" s="5">
        <f t="shared" si="40"/>
        <v>8.6532395258034009E-2</v>
      </c>
      <c r="L166" s="2">
        <f t="shared" si="41"/>
        <v>2.4383699007418456E-2</v>
      </c>
      <c r="M166" s="2">
        <f t="shared" si="42"/>
        <v>2.4486512512572563E-2</v>
      </c>
    </row>
    <row r="167" spans="1:13" x14ac:dyDescent="0.3">
      <c r="A167">
        <v>4870</v>
      </c>
      <c r="B167">
        <v>27.2</v>
      </c>
      <c r="C167" s="4">
        <f t="shared" si="33"/>
        <v>5.0000000000000711E-2</v>
      </c>
      <c r="D167" s="4">
        <f t="shared" si="34"/>
        <v>5.2500000000000213E-2</v>
      </c>
      <c r="E167" s="4">
        <f t="shared" si="35"/>
        <v>5.0000000000000711E-2</v>
      </c>
      <c r="F167" s="4">
        <f t="shared" si="36"/>
        <v>2.5000000000000355E-2</v>
      </c>
      <c r="G167" s="2">
        <f t="shared" si="32"/>
        <v>164</v>
      </c>
      <c r="H167" s="5">
        <f t="shared" si="37"/>
        <v>1.718213058419244E-3</v>
      </c>
      <c r="I167" s="5">
        <f t="shared" si="38"/>
        <v>8.979745721332743E-4</v>
      </c>
      <c r="J167" s="5">
        <f t="shared" si="39"/>
        <v>0.28178694158075529</v>
      </c>
      <c r="K167" s="5">
        <f t="shared" si="40"/>
        <v>8.743036983016729E-2</v>
      </c>
      <c r="L167" s="2">
        <f t="shared" si="41"/>
        <v>2.4786960518861798E-2</v>
      </c>
      <c r="M167" s="2">
        <f t="shared" si="42"/>
        <v>2.4890704308972885E-2</v>
      </c>
    </row>
    <row r="168" spans="1:13" x14ac:dyDescent="0.3">
      <c r="A168">
        <v>4572</v>
      </c>
      <c r="B168">
        <v>27.3</v>
      </c>
      <c r="C168" s="4">
        <f t="shared" si="33"/>
        <v>0.16000000000000014</v>
      </c>
      <c r="D168" s="4">
        <f t="shared" si="34"/>
        <v>6.9999999999999396E-2</v>
      </c>
      <c r="E168" s="4">
        <f t="shared" si="35"/>
        <v>0.10999999999999943</v>
      </c>
      <c r="F168" s="4">
        <f t="shared" si="36"/>
        <v>2.9999999999999361E-2</v>
      </c>
      <c r="G168" s="2">
        <f t="shared" si="32"/>
        <v>165</v>
      </c>
      <c r="H168" s="5">
        <f t="shared" si="37"/>
        <v>1.718213058419244E-3</v>
      </c>
      <c r="I168" s="5">
        <f t="shared" si="38"/>
        <v>9.0127594923670551E-4</v>
      </c>
      <c r="J168" s="5">
        <f t="shared" si="39"/>
        <v>0.28350515463917453</v>
      </c>
      <c r="K168" s="5">
        <f t="shared" si="40"/>
        <v>8.8331645779404E-2</v>
      </c>
      <c r="L168" s="2">
        <f t="shared" si="41"/>
        <v>2.5194249483472552E-2</v>
      </c>
      <c r="M168" s="2">
        <f t="shared" si="42"/>
        <v>2.5300052379921348E-2</v>
      </c>
    </row>
    <row r="169" spans="1:13" x14ac:dyDescent="0.3">
      <c r="A169">
        <v>4795</v>
      </c>
      <c r="B169">
        <v>27.52</v>
      </c>
      <c r="C169" s="4">
        <f t="shared" si="33"/>
        <v>0.1899999999999995</v>
      </c>
      <c r="D169" s="4">
        <f t="shared" si="34"/>
        <v>-3.0000000000000249E-2</v>
      </c>
      <c r="E169" s="4">
        <f t="shared" si="35"/>
        <v>8.0000000000000071E-2</v>
      </c>
      <c r="F169" s="4">
        <f t="shared" si="36"/>
        <v>-1.499999999999968E-2</v>
      </c>
      <c r="G169" s="2">
        <f t="shared" si="32"/>
        <v>166</v>
      </c>
      <c r="H169" s="5">
        <f t="shared" si="37"/>
        <v>1.718213058419244E-3</v>
      </c>
      <c r="I169" s="5">
        <f t="shared" si="38"/>
        <v>9.0853897886425394E-4</v>
      </c>
      <c r="J169" s="5">
        <f t="shared" si="39"/>
        <v>0.28522336769759377</v>
      </c>
      <c r="K169" s="5">
        <f t="shared" si="40"/>
        <v>8.9240184758268254E-2</v>
      </c>
      <c r="L169" s="2">
        <f t="shared" si="41"/>
        <v>2.5606719681496151E-2</v>
      </c>
      <c r="M169" s="2">
        <f t="shared" si="42"/>
        <v>2.5714029185777712E-2</v>
      </c>
    </row>
    <row r="170" spans="1:13" x14ac:dyDescent="0.3">
      <c r="A170">
        <v>5165</v>
      </c>
      <c r="B170">
        <v>27.68</v>
      </c>
      <c r="C170" s="4">
        <f t="shared" si="33"/>
        <v>9.9999999999999645E-2</v>
      </c>
      <c r="D170" s="4">
        <f t="shared" si="34"/>
        <v>-8.4999999999999964E-2</v>
      </c>
      <c r="E170" s="4">
        <f t="shared" si="35"/>
        <v>1.9999999999999574E-2</v>
      </c>
      <c r="F170" s="4">
        <f t="shared" si="36"/>
        <v>-3.0000000000000249E-2</v>
      </c>
      <c r="G170" s="2">
        <f t="shared" si="32"/>
        <v>167</v>
      </c>
      <c r="H170" s="5">
        <f t="shared" si="37"/>
        <v>1.718213058419244E-3</v>
      </c>
      <c r="I170" s="5">
        <f t="shared" si="38"/>
        <v>9.1382118222974387E-4</v>
      </c>
      <c r="J170" s="5">
        <f t="shared" si="39"/>
        <v>0.286941580756013</v>
      </c>
      <c r="K170" s="5">
        <f t="shared" si="40"/>
        <v>9.0154005940497994E-2</v>
      </c>
      <c r="L170" s="2">
        <f t="shared" si="41"/>
        <v>2.6023836766329252E-2</v>
      </c>
      <c r="M170" s="2">
        <f t="shared" si="42"/>
        <v>2.6131525191556704E-2</v>
      </c>
    </row>
    <row r="171" spans="1:13" x14ac:dyDescent="0.3">
      <c r="A171">
        <v>4767</v>
      </c>
      <c r="B171">
        <v>27.72</v>
      </c>
      <c r="C171" s="4">
        <f t="shared" si="33"/>
        <v>1.9999999999999574E-2</v>
      </c>
      <c r="D171" s="4">
        <f t="shared" si="34"/>
        <v>-2.9999999999999361E-2</v>
      </c>
      <c r="E171" s="4">
        <f t="shared" si="35"/>
        <v>0</v>
      </c>
      <c r="F171" s="4">
        <f t="shared" si="36"/>
        <v>-9.9999999999997868E-3</v>
      </c>
      <c r="G171" s="2">
        <f t="shared" si="32"/>
        <v>168</v>
      </c>
      <c r="H171" s="5">
        <f t="shared" si="37"/>
        <v>1.718213058419244E-3</v>
      </c>
      <c r="I171" s="5">
        <f t="shared" si="38"/>
        <v>9.1514173307111625E-4</v>
      </c>
      <c r="J171" s="5">
        <f t="shared" si="39"/>
        <v>0.28865979381443224</v>
      </c>
      <c r="K171" s="5">
        <f t="shared" si="40"/>
        <v>9.1069147673569106E-2</v>
      </c>
      <c r="L171" s="2">
        <f t="shared" si="41"/>
        <v>2.6444477589060378E-2</v>
      </c>
      <c r="M171" s="2">
        <f t="shared" si="42"/>
        <v>2.655216601428783E-2</v>
      </c>
    </row>
    <row r="172" spans="1:13" x14ac:dyDescent="0.3">
      <c r="A172">
        <v>5135</v>
      </c>
      <c r="B172">
        <v>27.72</v>
      </c>
      <c r="C172" s="4">
        <f t="shared" si="33"/>
        <v>4.0000000000000924E-2</v>
      </c>
      <c r="D172" s="4">
        <f t="shared" si="34"/>
        <v>3.5000000000000142E-2</v>
      </c>
      <c r="E172" s="4">
        <f t="shared" si="35"/>
        <v>4.0000000000000924E-2</v>
      </c>
      <c r="F172" s="4">
        <f t="shared" si="36"/>
        <v>2.0000000000000462E-2</v>
      </c>
      <c r="G172" s="2">
        <f t="shared" si="32"/>
        <v>169</v>
      </c>
      <c r="H172" s="5">
        <f t="shared" si="37"/>
        <v>1.718213058419244E-3</v>
      </c>
      <c r="I172" s="5">
        <f t="shared" si="38"/>
        <v>9.1514173307111625E-4</v>
      </c>
      <c r="J172" s="5">
        <f t="shared" si="39"/>
        <v>0.29037800687285148</v>
      </c>
      <c r="K172" s="5">
        <f t="shared" si="40"/>
        <v>9.1984289406640218E-2</v>
      </c>
      <c r="L172" s="2">
        <f t="shared" si="41"/>
        <v>2.6868263228743635E-2</v>
      </c>
      <c r="M172" s="2">
        <f t="shared" si="42"/>
        <v>2.6976718571813673E-2</v>
      </c>
    </row>
    <row r="173" spans="1:13" x14ac:dyDescent="0.3">
      <c r="A173">
        <v>4959</v>
      </c>
      <c r="B173">
        <v>27.8</v>
      </c>
      <c r="C173" s="4">
        <f t="shared" si="33"/>
        <v>8.9999999999999858E-2</v>
      </c>
      <c r="D173" s="4">
        <f t="shared" si="34"/>
        <v>0.12999999999999901</v>
      </c>
      <c r="E173" s="4">
        <f t="shared" si="35"/>
        <v>4.9999999999998934E-2</v>
      </c>
      <c r="F173" s="4">
        <f t="shared" si="36"/>
        <v>4.9999999999990052E-3</v>
      </c>
      <c r="G173" s="2">
        <f t="shared" si="32"/>
        <v>170</v>
      </c>
      <c r="H173" s="5">
        <f t="shared" si="37"/>
        <v>1.718213058419244E-3</v>
      </c>
      <c r="I173" s="5">
        <f t="shared" si="38"/>
        <v>9.1778283475386121E-4</v>
      </c>
      <c r="J173" s="5">
        <f t="shared" si="39"/>
        <v>0.29209621993127072</v>
      </c>
      <c r="K173" s="5">
        <f t="shared" si="40"/>
        <v>9.2902072241394074E-2</v>
      </c>
      <c r="L173" s="2">
        <f t="shared" si="41"/>
        <v>2.7295969679172416E-2</v>
      </c>
      <c r="M173" s="2">
        <f t="shared" si="42"/>
        <v>2.7405389342014932E-2</v>
      </c>
    </row>
    <row r="174" spans="1:13" x14ac:dyDescent="0.3">
      <c r="A174">
        <v>4841</v>
      </c>
      <c r="B174">
        <v>27.9</v>
      </c>
      <c r="C174" s="4">
        <f t="shared" si="33"/>
        <v>0.29999999999999893</v>
      </c>
      <c r="D174" s="4">
        <f t="shared" si="34"/>
        <v>0.10500000000000043</v>
      </c>
      <c r="E174" s="4">
        <f t="shared" si="35"/>
        <v>0.25</v>
      </c>
      <c r="F174" s="4">
        <f t="shared" si="36"/>
        <v>0.10000000000000053</v>
      </c>
      <c r="G174" s="2">
        <f t="shared" si="32"/>
        <v>171</v>
      </c>
      <c r="H174" s="5">
        <f t="shared" si="37"/>
        <v>1.718213058419244E-3</v>
      </c>
      <c r="I174" s="5">
        <f t="shared" si="38"/>
        <v>9.2108421185729231E-4</v>
      </c>
      <c r="J174" s="5">
        <f t="shared" si="39"/>
        <v>0.29381443298968996</v>
      </c>
      <c r="K174" s="5">
        <f t="shared" si="40"/>
        <v>9.3823156453251372E-2</v>
      </c>
      <c r="L174" s="2">
        <f t="shared" si="41"/>
        <v>2.7727805687215109E-2</v>
      </c>
      <c r="M174" s="2">
        <f t="shared" si="42"/>
        <v>2.7842075311266274E-2</v>
      </c>
    </row>
    <row r="175" spans="1:13" x14ac:dyDescent="0.3">
      <c r="A175">
        <v>5012</v>
      </c>
      <c r="B175">
        <v>28.4</v>
      </c>
      <c r="C175" s="4">
        <f t="shared" si="33"/>
        <v>0.30000000000000071</v>
      </c>
      <c r="D175" s="4">
        <f t="shared" si="34"/>
        <v>-0.11999999999999922</v>
      </c>
      <c r="E175" s="4">
        <f t="shared" si="35"/>
        <v>5.0000000000000711E-2</v>
      </c>
      <c r="F175" s="4">
        <f t="shared" si="36"/>
        <v>-9.9999999999999645E-2</v>
      </c>
      <c r="G175" s="2">
        <f t="shared" si="32"/>
        <v>172</v>
      </c>
      <c r="H175" s="5">
        <f t="shared" si="37"/>
        <v>1.718213058419244E-3</v>
      </c>
      <c r="I175" s="5">
        <f t="shared" si="38"/>
        <v>9.3759109737444812E-4</v>
      </c>
      <c r="J175" s="5">
        <f t="shared" si="39"/>
        <v>0.29553264604810919</v>
      </c>
      <c r="K175" s="5">
        <f t="shared" si="40"/>
        <v>9.4760747550625815E-2</v>
      </c>
      <c r="L175" s="2">
        <f t="shared" si="41"/>
        <v>2.8167713619000383E-2</v>
      </c>
      <c r="M175" s="2">
        <f t="shared" si="42"/>
        <v>2.8282958907762532E-2</v>
      </c>
    </row>
    <row r="176" spans="1:13" x14ac:dyDescent="0.3">
      <c r="A176">
        <v>5178</v>
      </c>
      <c r="B176">
        <v>28.5</v>
      </c>
      <c r="C176" s="4">
        <f t="shared" si="33"/>
        <v>6.0000000000000497E-2</v>
      </c>
      <c r="D176" s="4">
        <f t="shared" si="34"/>
        <v>-0.14500000000000046</v>
      </c>
      <c r="E176" s="4">
        <f t="shared" si="35"/>
        <v>9.9999999999997868E-3</v>
      </c>
      <c r="F176" s="4">
        <f t="shared" si="36"/>
        <v>-2.0000000000000462E-2</v>
      </c>
      <c r="G176" s="2">
        <f t="shared" si="32"/>
        <v>173</v>
      </c>
      <c r="H176" s="5">
        <f t="shared" si="37"/>
        <v>1.718213058419244E-3</v>
      </c>
      <c r="I176" s="5">
        <f t="shared" si="38"/>
        <v>9.4089247447787933E-4</v>
      </c>
      <c r="J176" s="5">
        <f t="shared" si="39"/>
        <v>0.29725085910652843</v>
      </c>
      <c r="K176" s="5">
        <f t="shared" si="40"/>
        <v>9.5701640025103701E-2</v>
      </c>
      <c r="L176" s="2">
        <f t="shared" si="41"/>
        <v>2.8611830522969072E-2</v>
      </c>
      <c r="M176" s="2">
        <f t="shared" si="42"/>
        <v>2.8727272079167268E-2</v>
      </c>
    </row>
    <row r="177" spans="1:13" x14ac:dyDescent="0.3">
      <c r="A177">
        <v>4584</v>
      </c>
      <c r="B177">
        <v>28.52</v>
      </c>
      <c r="C177" s="4">
        <f t="shared" si="33"/>
        <v>9.9999999999997868E-3</v>
      </c>
      <c r="D177" s="4">
        <f t="shared" si="34"/>
        <v>4.0000000000000036E-2</v>
      </c>
      <c r="E177" s="4">
        <f t="shared" si="35"/>
        <v>0</v>
      </c>
      <c r="F177" s="4">
        <f t="shared" si="36"/>
        <v>-4.9999999999998934E-3</v>
      </c>
      <c r="G177" s="2">
        <f t="shared" si="32"/>
        <v>174</v>
      </c>
      <c r="H177" s="5">
        <f t="shared" si="37"/>
        <v>1.718213058419244E-3</v>
      </c>
      <c r="I177" s="5">
        <f t="shared" si="38"/>
        <v>9.4155274989856557E-4</v>
      </c>
      <c r="J177" s="5">
        <f t="shared" si="39"/>
        <v>0.29896907216494767</v>
      </c>
      <c r="K177" s="5">
        <f t="shared" si="40"/>
        <v>9.6643192775002273E-2</v>
      </c>
      <c r="L177" s="2">
        <f t="shared" si="41"/>
        <v>2.9059379270833942E-2</v>
      </c>
      <c r="M177" s="2">
        <f t="shared" si="42"/>
        <v>2.9174820827032134E-2</v>
      </c>
    </row>
    <row r="178" spans="1:13" x14ac:dyDescent="0.3">
      <c r="A178">
        <v>4800</v>
      </c>
      <c r="B178">
        <v>28.52</v>
      </c>
      <c r="C178" s="4">
        <f t="shared" si="33"/>
        <v>0.14000000000000057</v>
      </c>
      <c r="D178" s="4">
        <f t="shared" si="34"/>
        <v>0.10500000000000043</v>
      </c>
      <c r="E178" s="4">
        <f t="shared" si="35"/>
        <v>0.14000000000000057</v>
      </c>
      <c r="F178" s="4">
        <f t="shared" si="36"/>
        <v>7.0000000000000284E-2</v>
      </c>
      <c r="G178" s="2">
        <f t="shared" si="32"/>
        <v>175</v>
      </c>
      <c r="H178" s="5">
        <f t="shared" si="37"/>
        <v>1.718213058419244E-3</v>
      </c>
      <c r="I178" s="5">
        <f t="shared" si="38"/>
        <v>9.4155274989856557E-4</v>
      </c>
      <c r="J178" s="5">
        <f t="shared" si="39"/>
        <v>0.30068728522336691</v>
      </c>
      <c r="K178" s="5">
        <f t="shared" si="40"/>
        <v>9.7584745524900846E-2</v>
      </c>
      <c r="L178" s="2">
        <f t="shared" si="41"/>
        <v>2.9510163595158942E-2</v>
      </c>
      <c r="M178" s="2">
        <f t="shared" si="42"/>
        <v>2.9628384661289576E-2</v>
      </c>
    </row>
    <row r="179" spans="1:13" x14ac:dyDescent="0.3">
      <c r="A179">
        <v>4943</v>
      </c>
      <c r="B179">
        <v>28.8</v>
      </c>
      <c r="C179" s="4">
        <f t="shared" si="33"/>
        <v>0.22000000000000064</v>
      </c>
      <c r="D179" s="4">
        <f t="shared" si="34"/>
        <v>9.9999999999997868E-3</v>
      </c>
      <c r="E179" s="4">
        <f t="shared" si="35"/>
        <v>8.0000000000000071E-2</v>
      </c>
      <c r="F179" s="4">
        <f t="shared" si="36"/>
        <v>-3.0000000000000249E-2</v>
      </c>
      <c r="G179" s="2">
        <f t="shared" si="32"/>
        <v>176</v>
      </c>
      <c r="H179" s="5">
        <f t="shared" si="37"/>
        <v>1.718213058419244E-3</v>
      </c>
      <c r="I179" s="5">
        <f t="shared" si="38"/>
        <v>9.5079660578817283E-4</v>
      </c>
      <c r="J179" s="5">
        <f t="shared" si="39"/>
        <v>0.30240549828178614</v>
      </c>
      <c r="K179" s="5">
        <f t="shared" si="40"/>
        <v>9.8535542130689019E-2</v>
      </c>
      <c r="L179" s="2">
        <f t="shared" si="41"/>
        <v>2.9966994771704312E-2</v>
      </c>
      <c r="M179" s="2">
        <f t="shared" si="42"/>
        <v>3.0086813205175714E-2</v>
      </c>
    </row>
    <row r="180" spans="1:13" x14ac:dyDescent="0.3">
      <c r="A180">
        <v>5102</v>
      </c>
      <c r="B180">
        <v>28.96</v>
      </c>
      <c r="C180" s="4">
        <f t="shared" si="33"/>
        <v>0.16000000000000014</v>
      </c>
      <c r="D180" s="4">
        <f t="shared" si="34"/>
        <v>-6.0000000000000497E-2</v>
      </c>
      <c r="E180" s="4">
        <f t="shared" si="35"/>
        <v>8.0000000000000071E-2</v>
      </c>
      <c r="F180" s="4">
        <f t="shared" si="36"/>
        <v>0</v>
      </c>
      <c r="G180" s="2">
        <f t="shared" si="32"/>
        <v>177</v>
      </c>
      <c r="H180" s="5">
        <f t="shared" si="37"/>
        <v>1.718213058419244E-3</v>
      </c>
      <c r="I180" s="5">
        <f t="shared" si="38"/>
        <v>9.5607880915366266E-4</v>
      </c>
      <c r="J180" s="5">
        <f t="shared" si="39"/>
        <v>0.30412371134020538</v>
      </c>
      <c r="K180" s="5">
        <f t="shared" si="40"/>
        <v>9.9491620939842679E-2</v>
      </c>
      <c r="L180" s="2">
        <f t="shared" si="41"/>
        <v>3.0428708809779981E-2</v>
      </c>
      <c r="M180" s="2">
        <f t="shared" si="42"/>
        <v>3.0550133686542948E-2</v>
      </c>
    </row>
    <row r="181" spans="1:13" x14ac:dyDescent="0.3">
      <c r="A181">
        <v>4725</v>
      </c>
      <c r="B181">
        <v>29.12</v>
      </c>
      <c r="C181" s="4">
        <f t="shared" si="33"/>
        <v>9.9999999999999645E-2</v>
      </c>
      <c r="D181" s="4">
        <f t="shared" si="34"/>
        <v>-5.0000000000000711E-2</v>
      </c>
      <c r="E181" s="4">
        <f t="shared" si="35"/>
        <v>1.9999999999999574E-2</v>
      </c>
      <c r="F181" s="4">
        <f t="shared" si="36"/>
        <v>-3.0000000000000249E-2</v>
      </c>
      <c r="G181" s="2">
        <f t="shared" si="32"/>
        <v>178</v>
      </c>
      <c r="H181" s="5">
        <f t="shared" si="37"/>
        <v>1.718213058419244E-3</v>
      </c>
      <c r="I181" s="5">
        <f t="shared" si="38"/>
        <v>9.6136101251915248E-4</v>
      </c>
      <c r="J181" s="5">
        <f t="shared" si="39"/>
        <v>0.30584192439862462</v>
      </c>
      <c r="K181" s="5">
        <f t="shared" si="40"/>
        <v>0.10045298195236183</v>
      </c>
      <c r="L181" s="2">
        <f t="shared" si="41"/>
        <v>3.089533293723835E-2</v>
      </c>
      <c r="M181" s="2">
        <f t="shared" si="42"/>
        <v>3.1017161693811909E-2</v>
      </c>
    </row>
    <row r="182" spans="1:13" x14ac:dyDescent="0.3">
      <c r="A182">
        <v>4997</v>
      </c>
      <c r="B182">
        <v>29.16</v>
      </c>
      <c r="C182" s="4">
        <f t="shared" si="33"/>
        <v>5.9999999999998721E-2</v>
      </c>
      <c r="D182" s="4">
        <f t="shared" si="34"/>
        <v>-1.499999999999968E-2</v>
      </c>
      <c r="E182" s="4">
        <f t="shared" si="35"/>
        <v>3.9999999999999147E-2</v>
      </c>
      <c r="F182" s="4">
        <f t="shared" si="36"/>
        <v>9.9999999999997868E-3</v>
      </c>
      <c r="G182" s="2">
        <f t="shared" si="32"/>
        <v>179</v>
      </c>
      <c r="H182" s="5">
        <f t="shared" si="37"/>
        <v>1.718213058419244E-3</v>
      </c>
      <c r="I182" s="5">
        <f t="shared" si="38"/>
        <v>9.6268156336052496E-4</v>
      </c>
      <c r="J182" s="5">
        <f t="shared" si="39"/>
        <v>0.30756013745704386</v>
      </c>
      <c r="K182" s="5">
        <f t="shared" si="40"/>
        <v>0.10141566351572236</v>
      </c>
      <c r="L182" s="2">
        <f t="shared" si="41"/>
        <v>3.1365669128573845E-2</v>
      </c>
      <c r="M182" s="2">
        <f t="shared" si="42"/>
        <v>3.1488310182743985E-2</v>
      </c>
    </row>
    <row r="183" spans="1:13" x14ac:dyDescent="0.3">
      <c r="A183">
        <v>4828</v>
      </c>
      <c r="B183">
        <v>29.24</v>
      </c>
      <c r="C183" s="4">
        <f t="shared" si="33"/>
        <v>7.0000000000000284E-2</v>
      </c>
      <c r="D183" s="4">
        <f t="shared" si="34"/>
        <v>1.0000000000000675E-2</v>
      </c>
      <c r="E183" s="4">
        <f t="shared" si="35"/>
        <v>3.0000000000001137E-2</v>
      </c>
      <c r="F183" s="4">
        <f t="shared" si="36"/>
        <v>-4.9999999999990052E-3</v>
      </c>
      <c r="G183" s="2">
        <f t="shared" si="32"/>
        <v>180</v>
      </c>
      <c r="H183" s="5">
        <f t="shared" si="37"/>
        <v>1.718213058419244E-3</v>
      </c>
      <c r="I183" s="5">
        <f t="shared" si="38"/>
        <v>9.6532266504326981E-4</v>
      </c>
      <c r="J183" s="5">
        <f t="shared" si="39"/>
        <v>0.3092783505154631</v>
      </c>
      <c r="K183" s="5">
        <f t="shared" si="40"/>
        <v>0.10238098618076563</v>
      </c>
      <c r="L183" s="2">
        <f t="shared" si="41"/>
        <v>3.1840134877523248E-2</v>
      </c>
      <c r="M183" s="2">
        <f t="shared" si="42"/>
        <v>3.1963388558372378E-2</v>
      </c>
    </row>
    <row r="184" spans="1:13" x14ac:dyDescent="0.3">
      <c r="A184">
        <v>4743</v>
      </c>
      <c r="B184">
        <v>29.3</v>
      </c>
      <c r="C184" s="4">
        <f t="shared" si="33"/>
        <v>8.0000000000000071E-2</v>
      </c>
      <c r="D184" s="4">
        <f t="shared" si="34"/>
        <v>2.9999999999999361E-2</v>
      </c>
      <c r="E184" s="4">
        <f t="shared" si="35"/>
        <v>4.9999999999998934E-2</v>
      </c>
      <c r="F184" s="4">
        <f t="shared" si="36"/>
        <v>9.9999999999988987E-3</v>
      </c>
      <c r="G184" s="2">
        <f t="shared" si="32"/>
        <v>181</v>
      </c>
      <c r="H184" s="5">
        <f t="shared" si="37"/>
        <v>1.718213058419244E-3</v>
      </c>
      <c r="I184" s="5">
        <f t="shared" si="38"/>
        <v>9.6730349130532854E-4</v>
      </c>
      <c r="J184" s="5">
        <f t="shared" si="39"/>
        <v>0.31099656357388233</v>
      </c>
      <c r="K184" s="5">
        <f t="shared" si="40"/>
        <v>0.10334828967207096</v>
      </c>
      <c r="L184" s="2">
        <f t="shared" si="41"/>
        <v>3.2318537320132068E-2</v>
      </c>
      <c r="M184" s="2">
        <f t="shared" si="42"/>
        <v>3.2442817717915427E-2</v>
      </c>
    </row>
    <row r="185" spans="1:13" x14ac:dyDescent="0.3">
      <c r="A185">
        <v>4573</v>
      </c>
      <c r="B185">
        <v>29.4</v>
      </c>
      <c r="C185" s="4">
        <f t="shared" si="33"/>
        <v>0.12999999999999901</v>
      </c>
      <c r="D185" s="4">
        <f t="shared" si="34"/>
        <v>2.0000000000000462E-2</v>
      </c>
      <c r="E185" s="4">
        <f t="shared" si="35"/>
        <v>8.0000000000000071E-2</v>
      </c>
      <c r="F185" s="4">
        <f t="shared" si="36"/>
        <v>1.5000000000000568E-2</v>
      </c>
      <c r="G185" s="2">
        <f t="shared" si="32"/>
        <v>182</v>
      </c>
      <c r="H185" s="5">
        <f t="shared" si="37"/>
        <v>1.718213058419244E-3</v>
      </c>
      <c r="I185" s="5">
        <f t="shared" si="38"/>
        <v>9.7060486840875964E-4</v>
      </c>
      <c r="J185" s="5">
        <f t="shared" si="39"/>
        <v>0.31271477663230157</v>
      </c>
      <c r="K185" s="5">
        <f t="shared" si="40"/>
        <v>0.10431889454047973</v>
      </c>
      <c r="L185" s="2">
        <f t="shared" si="41"/>
        <v>3.2801301891594054E-2</v>
      </c>
      <c r="M185" s="2">
        <f t="shared" si="42"/>
        <v>3.2927234112422973E-2</v>
      </c>
    </row>
    <row r="186" spans="1:13" x14ac:dyDescent="0.3">
      <c r="A186">
        <v>5047</v>
      </c>
      <c r="B186">
        <v>29.56</v>
      </c>
      <c r="C186" s="4">
        <f t="shared" si="33"/>
        <v>0.12000000000000099</v>
      </c>
      <c r="D186" s="4">
        <f t="shared" si="34"/>
        <v>-2.9999999999999361E-2</v>
      </c>
      <c r="E186" s="4">
        <f t="shared" si="35"/>
        <v>4.0000000000000924E-2</v>
      </c>
      <c r="F186" s="4">
        <f t="shared" si="36"/>
        <v>-1.9999999999999574E-2</v>
      </c>
      <c r="G186" s="2">
        <f t="shared" si="32"/>
        <v>183</v>
      </c>
      <c r="H186" s="5">
        <f t="shared" si="37"/>
        <v>1.718213058419244E-3</v>
      </c>
      <c r="I186" s="5">
        <f t="shared" si="38"/>
        <v>9.7588707177424956E-4</v>
      </c>
      <c r="J186" s="5">
        <f t="shared" si="39"/>
        <v>0.31443298969072081</v>
      </c>
      <c r="K186" s="5">
        <f t="shared" si="40"/>
        <v>0.10529478161225397</v>
      </c>
      <c r="L186" s="2">
        <f t="shared" si="41"/>
        <v>3.3289071849922129E-2</v>
      </c>
      <c r="M186" s="2">
        <f t="shared" si="42"/>
        <v>3.3415834520249238E-2</v>
      </c>
    </row>
    <row r="187" spans="1:13" x14ac:dyDescent="0.3">
      <c r="A187">
        <v>5177</v>
      </c>
      <c r="B187">
        <v>29.64</v>
      </c>
      <c r="C187" s="4">
        <f t="shared" si="33"/>
        <v>7.0000000000000284E-2</v>
      </c>
      <c r="D187" s="4">
        <f t="shared" si="34"/>
        <v>-2.7500000000000746E-2</v>
      </c>
      <c r="E187" s="4">
        <f t="shared" si="35"/>
        <v>2.9999999999999361E-2</v>
      </c>
      <c r="F187" s="4">
        <f t="shared" si="36"/>
        <v>-5.0000000000007816E-3</v>
      </c>
      <c r="G187" s="2">
        <f t="shared" si="32"/>
        <v>184</v>
      </c>
      <c r="H187" s="5">
        <f t="shared" si="37"/>
        <v>1.718213058419244E-3</v>
      </c>
      <c r="I187" s="5">
        <f t="shared" si="38"/>
        <v>9.7852817345699442E-4</v>
      </c>
      <c r="J187" s="5">
        <f t="shared" si="39"/>
        <v>0.31615120274914005</v>
      </c>
      <c r="K187" s="5">
        <f t="shared" si="40"/>
        <v>0.10627330978571096</v>
      </c>
      <c r="L187" s="2">
        <f t="shared" si="41"/>
        <v>3.378103489751972E-2</v>
      </c>
      <c r="M187" s="2">
        <f t="shared" si="42"/>
        <v>3.3908423808452007E-2</v>
      </c>
    </row>
    <row r="188" spans="1:13" x14ac:dyDescent="0.3">
      <c r="A188">
        <v>4941</v>
      </c>
      <c r="B188">
        <v>29.7</v>
      </c>
      <c r="C188" s="4">
        <f t="shared" si="33"/>
        <v>6.4999999999999503E-2</v>
      </c>
      <c r="D188" s="4">
        <f t="shared" si="34"/>
        <v>4.0000000000000036E-2</v>
      </c>
      <c r="E188" s="4">
        <f t="shared" si="35"/>
        <v>3.5000000000000142E-2</v>
      </c>
      <c r="F188" s="4">
        <f t="shared" si="36"/>
        <v>2.5000000000003908E-3</v>
      </c>
      <c r="G188" s="2">
        <f t="shared" si="32"/>
        <v>185</v>
      </c>
      <c r="H188" s="5">
        <f t="shared" si="37"/>
        <v>1.718213058419244E-3</v>
      </c>
      <c r="I188" s="5">
        <f t="shared" si="38"/>
        <v>9.8050899971905314E-4</v>
      </c>
      <c r="J188" s="5">
        <f t="shared" si="39"/>
        <v>0.31786941580755929</v>
      </c>
      <c r="K188" s="5">
        <f t="shared" si="40"/>
        <v>0.10725381878543001</v>
      </c>
      <c r="L188" s="2">
        <f t="shared" si="41"/>
        <v>3.4276993632456926E-2</v>
      </c>
      <c r="M188" s="2">
        <f t="shared" si="42"/>
        <v>3.4405117128157074E-2</v>
      </c>
    </row>
    <row r="189" spans="1:13" x14ac:dyDescent="0.3">
      <c r="A189">
        <v>4761</v>
      </c>
      <c r="B189">
        <v>29.77</v>
      </c>
      <c r="C189" s="4">
        <f t="shared" si="33"/>
        <v>0.15000000000000036</v>
      </c>
      <c r="D189" s="4">
        <f t="shared" si="34"/>
        <v>6.5000000000000391E-2</v>
      </c>
      <c r="E189" s="4">
        <f t="shared" si="35"/>
        <v>0.11500000000000021</v>
      </c>
      <c r="F189" s="4">
        <f t="shared" si="36"/>
        <v>4.0000000000000036E-2</v>
      </c>
      <c r="G189" s="2">
        <f t="shared" si="32"/>
        <v>186</v>
      </c>
      <c r="H189" s="5">
        <f t="shared" si="37"/>
        <v>1.718213058419244E-3</v>
      </c>
      <c r="I189" s="5">
        <f t="shared" si="38"/>
        <v>9.8281996369145499E-4</v>
      </c>
      <c r="J189" s="5">
        <f t="shared" si="39"/>
        <v>0.31958762886597852</v>
      </c>
      <c r="K189" s="5">
        <f t="shared" si="40"/>
        <v>0.10823663874912147</v>
      </c>
      <c r="L189" s="2">
        <f t="shared" si="41"/>
        <v>3.4777064340353367E-2</v>
      </c>
      <c r="M189" s="2">
        <f t="shared" si="42"/>
        <v>3.4907614518398619E-2</v>
      </c>
    </row>
    <row r="190" spans="1:13" x14ac:dyDescent="0.3">
      <c r="A190">
        <v>4879</v>
      </c>
      <c r="B190">
        <v>30</v>
      </c>
      <c r="C190" s="4">
        <f t="shared" si="33"/>
        <v>0.19500000000000028</v>
      </c>
      <c r="D190" s="4">
        <f t="shared" si="34"/>
        <v>-1.2500000000000178E-2</v>
      </c>
      <c r="E190" s="4">
        <f t="shared" si="35"/>
        <v>8.0000000000000071E-2</v>
      </c>
      <c r="F190" s="4">
        <f t="shared" si="36"/>
        <v>-1.7500000000000071E-2</v>
      </c>
      <c r="G190" s="2">
        <f t="shared" si="32"/>
        <v>187</v>
      </c>
      <c r="H190" s="5">
        <f t="shared" si="37"/>
        <v>1.718213058419244E-3</v>
      </c>
      <c r="I190" s="5">
        <f t="shared" si="38"/>
        <v>9.9041313102934654E-4</v>
      </c>
      <c r="J190" s="5">
        <f t="shared" si="39"/>
        <v>0.32130584192439776</v>
      </c>
      <c r="K190" s="5">
        <f t="shared" si="40"/>
        <v>0.10922705188015082</v>
      </c>
      <c r="L190" s="2">
        <f t="shared" si="41"/>
        <v>3.5282965212144843E-2</v>
      </c>
      <c r="M190" s="2">
        <f t="shared" si="42"/>
        <v>3.5415212592989659E-2</v>
      </c>
    </row>
    <row r="191" spans="1:13" x14ac:dyDescent="0.3">
      <c r="A191">
        <v>5008</v>
      </c>
      <c r="B191">
        <v>30.16</v>
      </c>
      <c r="C191" s="4">
        <f t="shared" si="33"/>
        <v>0.125</v>
      </c>
      <c r="D191" s="4">
        <f t="shared" si="34"/>
        <v>-3.2499999999999751E-2</v>
      </c>
      <c r="E191" s="4">
        <f t="shared" si="35"/>
        <v>4.4999999999999929E-2</v>
      </c>
      <c r="F191" s="4">
        <f t="shared" si="36"/>
        <v>-1.7500000000000071E-2</v>
      </c>
      <c r="G191" s="2">
        <f t="shared" si="32"/>
        <v>188</v>
      </c>
      <c r="H191" s="5">
        <f t="shared" si="37"/>
        <v>1.718213058419244E-3</v>
      </c>
      <c r="I191" s="5">
        <f t="shared" si="38"/>
        <v>9.9569533439483647E-4</v>
      </c>
      <c r="J191" s="5">
        <f t="shared" si="39"/>
        <v>0.323024054982817</v>
      </c>
      <c r="K191" s="5">
        <f t="shared" si="40"/>
        <v>0.11022274721454565</v>
      </c>
      <c r="L191" s="2">
        <f t="shared" si="41"/>
        <v>3.5793984920187413E-2</v>
      </c>
      <c r="M191" s="2">
        <f t="shared" si="42"/>
        <v>3.592719208282931E-2</v>
      </c>
    </row>
    <row r="192" spans="1:13" x14ac:dyDescent="0.3">
      <c r="A192">
        <v>4639</v>
      </c>
      <c r="B192">
        <v>30.25</v>
      </c>
      <c r="C192" s="4">
        <f t="shared" si="33"/>
        <v>0.13000000000000078</v>
      </c>
      <c r="D192" s="4">
        <f t="shared" si="34"/>
        <v>6.25E-2</v>
      </c>
      <c r="E192" s="4">
        <f t="shared" si="35"/>
        <v>8.5000000000000853E-2</v>
      </c>
      <c r="F192" s="4">
        <f t="shared" si="36"/>
        <v>2.0000000000000462E-2</v>
      </c>
      <c r="G192" s="2">
        <f t="shared" si="32"/>
        <v>189</v>
      </c>
      <c r="H192" s="5">
        <f t="shared" si="37"/>
        <v>1.718213058419244E-3</v>
      </c>
      <c r="I192" s="5">
        <f t="shared" si="38"/>
        <v>9.9866657378792456E-4</v>
      </c>
      <c r="J192" s="5">
        <f t="shared" si="39"/>
        <v>0.32474226804123624</v>
      </c>
      <c r="K192" s="5">
        <f t="shared" si="40"/>
        <v>0.11122141378833358</v>
      </c>
      <c r="L192" s="2">
        <f t="shared" si="41"/>
        <v>3.6309396253923237E-2</v>
      </c>
      <c r="M192" s="2">
        <f t="shared" si="42"/>
        <v>3.644442598093512E-2</v>
      </c>
    </row>
    <row r="193" spans="1:13" x14ac:dyDescent="0.3">
      <c r="A193">
        <v>5136</v>
      </c>
      <c r="B193">
        <v>30.42</v>
      </c>
      <c r="C193" s="4">
        <f t="shared" si="33"/>
        <v>0.25</v>
      </c>
      <c r="D193" s="4">
        <f t="shared" si="34"/>
        <v>3.7499999999998757E-2</v>
      </c>
      <c r="E193" s="4">
        <f t="shared" si="35"/>
        <v>0.16499999999999915</v>
      </c>
      <c r="F193" s="4">
        <f t="shared" si="36"/>
        <v>3.9999999999999147E-2</v>
      </c>
      <c r="G193" s="2">
        <f t="shared" si="32"/>
        <v>190</v>
      </c>
      <c r="H193" s="5">
        <f t="shared" si="37"/>
        <v>1.718213058419244E-3</v>
      </c>
      <c r="I193" s="5">
        <f t="shared" si="38"/>
        <v>1.0042789148637576E-3</v>
      </c>
      <c r="J193" s="5">
        <f t="shared" si="39"/>
        <v>0.32646048109965548</v>
      </c>
      <c r="K193" s="5">
        <f t="shared" si="40"/>
        <v>0.11222569270319734</v>
      </c>
      <c r="L193" s="2">
        <f t="shared" si="41"/>
        <v>3.6830081282320674E-2</v>
      </c>
      <c r="M193" s="2">
        <f t="shared" si="42"/>
        <v>3.6968667647552231E-2</v>
      </c>
    </row>
    <row r="194" spans="1:13" x14ac:dyDescent="0.3">
      <c r="A194">
        <v>4682</v>
      </c>
      <c r="B194">
        <v>30.75</v>
      </c>
      <c r="C194" s="4">
        <f t="shared" si="33"/>
        <v>0.20499999999999829</v>
      </c>
      <c r="D194" s="4">
        <f t="shared" si="34"/>
        <v>-0.10250000000000004</v>
      </c>
      <c r="E194" s="4">
        <f t="shared" si="35"/>
        <v>3.9999999999999147E-2</v>
      </c>
      <c r="F194" s="4">
        <f t="shared" si="36"/>
        <v>-6.25E-2</v>
      </c>
      <c r="G194" s="2">
        <f t="shared" si="32"/>
        <v>191</v>
      </c>
      <c r="H194" s="5">
        <f t="shared" si="37"/>
        <v>1.718213058419244E-3</v>
      </c>
      <c r="I194" s="5">
        <f t="shared" si="38"/>
        <v>1.0151734593050804E-3</v>
      </c>
      <c r="J194" s="5">
        <f t="shared" si="39"/>
        <v>0.32817869415807471</v>
      </c>
      <c r="K194" s="5">
        <f t="shared" si="40"/>
        <v>0.11324086616250241</v>
      </c>
      <c r="L194" s="2">
        <f t="shared" si="41"/>
        <v>3.7357811517526464E-2</v>
      </c>
      <c r="M194" s="2">
        <f t="shared" si="42"/>
        <v>3.7497264636059409E-2</v>
      </c>
    </row>
    <row r="195" spans="1:13" x14ac:dyDescent="0.3">
      <c r="A195">
        <v>4641</v>
      </c>
      <c r="B195">
        <v>30.83</v>
      </c>
      <c r="C195" s="4">
        <f t="shared" si="33"/>
        <v>4.4999999999999929E-2</v>
      </c>
      <c r="D195" s="4">
        <f t="shared" si="34"/>
        <v>-5.9999999999998721E-2</v>
      </c>
      <c r="E195" s="4">
        <f t="shared" si="35"/>
        <v>5.0000000000007816E-3</v>
      </c>
      <c r="F195" s="4">
        <f t="shared" si="36"/>
        <v>-1.7499999999999183E-2</v>
      </c>
      <c r="G195" s="2">
        <f t="shared" si="32"/>
        <v>192</v>
      </c>
      <c r="H195" s="5">
        <f t="shared" si="37"/>
        <v>1.718213058419244E-3</v>
      </c>
      <c r="I195" s="5">
        <f t="shared" si="38"/>
        <v>1.0178145609878251E-3</v>
      </c>
      <c r="J195" s="5">
        <f t="shared" si="39"/>
        <v>0.32989690721649395</v>
      </c>
      <c r="K195" s="5">
        <f t="shared" si="40"/>
        <v>0.11425868072349024</v>
      </c>
      <c r="L195" s="2">
        <f t="shared" si="41"/>
        <v>3.7889906150573124E-2</v>
      </c>
      <c r="M195" s="2">
        <f t="shared" si="42"/>
        <v>3.8029468180515662E-2</v>
      </c>
    </row>
    <row r="196" spans="1:13" x14ac:dyDescent="0.3">
      <c r="A196">
        <v>5139</v>
      </c>
      <c r="B196">
        <v>30.84</v>
      </c>
      <c r="C196" s="4">
        <f t="shared" si="33"/>
        <v>8.5000000000000853E-2</v>
      </c>
      <c r="D196" s="4">
        <f t="shared" si="34"/>
        <v>3.2499999999999751E-2</v>
      </c>
      <c r="E196" s="4">
        <f t="shared" si="35"/>
        <v>8.0000000000000071E-2</v>
      </c>
      <c r="F196" s="4">
        <f t="shared" si="36"/>
        <v>3.7499999999999645E-2</v>
      </c>
      <c r="G196" s="2">
        <f t="shared" si="32"/>
        <v>193</v>
      </c>
      <c r="H196" s="5">
        <f t="shared" si="37"/>
        <v>1.718213058419244E-3</v>
      </c>
      <c r="I196" s="5">
        <f t="shared" si="38"/>
        <v>1.0181446986981685E-3</v>
      </c>
      <c r="J196" s="5">
        <f t="shared" si="39"/>
        <v>0.33161512027491319</v>
      </c>
      <c r="K196" s="5">
        <f t="shared" si="40"/>
        <v>0.11527682542218841</v>
      </c>
      <c r="L196" s="2">
        <f t="shared" si="41"/>
        <v>3.8425608474062699E-2</v>
      </c>
      <c r="M196" s="2">
        <f t="shared" si="42"/>
        <v>3.85669221625096E-2</v>
      </c>
    </row>
    <row r="197" spans="1:13" x14ac:dyDescent="0.3">
      <c r="A197">
        <v>5088</v>
      </c>
      <c r="B197">
        <v>31</v>
      </c>
      <c r="C197" s="4">
        <f t="shared" si="33"/>
        <v>0.10999999999999943</v>
      </c>
      <c r="D197" s="4">
        <f t="shared" si="34"/>
        <v>7.499999999999396E-3</v>
      </c>
      <c r="E197" s="4">
        <f t="shared" si="35"/>
        <v>2.9999999999999361E-2</v>
      </c>
      <c r="F197" s="4">
        <f t="shared" si="36"/>
        <v>-2.5000000000000355E-2</v>
      </c>
      <c r="G197" s="2">
        <f t="shared" si="32"/>
        <v>194</v>
      </c>
      <c r="H197" s="5">
        <f t="shared" si="37"/>
        <v>1.718213058419244E-3</v>
      </c>
      <c r="I197" s="5">
        <f t="shared" si="38"/>
        <v>1.0234269020636582E-3</v>
      </c>
      <c r="J197" s="5">
        <f t="shared" si="39"/>
        <v>0.33333333333333243</v>
      </c>
      <c r="K197" s="5">
        <f t="shared" si="40"/>
        <v>0.11630025232425206</v>
      </c>
      <c r="L197" s="2">
        <f t="shared" si="41"/>
        <v>3.8966579386991565E-2</v>
      </c>
      <c r="M197" s="2">
        <f t="shared" si="42"/>
        <v>3.9108553350859152E-2</v>
      </c>
    </row>
    <row r="198" spans="1:13" x14ac:dyDescent="0.3">
      <c r="A198">
        <v>4836</v>
      </c>
      <c r="B198">
        <v>31.06</v>
      </c>
      <c r="C198" s="4">
        <f t="shared" si="33"/>
        <v>9.9999999999999645E-2</v>
      </c>
      <c r="D198" s="4">
        <f t="shared" si="34"/>
        <v>-1.9999999999999574E-2</v>
      </c>
      <c r="E198" s="4">
        <f t="shared" si="35"/>
        <v>7.0000000000000284E-2</v>
      </c>
      <c r="F198" s="4">
        <f t="shared" si="36"/>
        <v>2.0000000000000462E-2</v>
      </c>
      <c r="G198" s="2">
        <f t="shared" ref="G198:G261" si="43">G197+1</f>
        <v>195</v>
      </c>
      <c r="H198" s="5">
        <f t="shared" si="37"/>
        <v>1.718213058419244E-3</v>
      </c>
      <c r="I198" s="5">
        <f t="shared" si="38"/>
        <v>1.0254077283257169E-3</v>
      </c>
      <c r="J198" s="5">
        <f t="shared" si="39"/>
        <v>0.33505154639175166</v>
      </c>
      <c r="K198" s="5">
        <f t="shared" si="40"/>
        <v>0.11732566005257777</v>
      </c>
      <c r="L198" s="2">
        <f t="shared" si="41"/>
        <v>3.9511734313239143E-2</v>
      </c>
      <c r="M198" s="2">
        <f t="shared" si="42"/>
        <v>3.9655256861211949E-2</v>
      </c>
    </row>
    <row r="199" spans="1:13" x14ac:dyDescent="0.3">
      <c r="A199">
        <v>4666</v>
      </c>
      <c r="B199">
        <v>31.2</v>
      </c>
      <c r="C199" s="4">
        <f t="shared" si="33"/>
        <v>7.0000000000000284E-2</v>
      </c>
      <c r="D199" s="4">
        <f t="shared" si="34"/>
        <v>-3.4999999999999254E-2</v>
      </c>
      <c r="E199" s="4">
        <f t="shared" si="35"/>
        <v>0</v>
      </c>
      <c r="F199" s="4">
        <f t="shared" si="36"/>
        <v>-3.5000000000000142E-2</v>
      </c>
      <c r="G199" s="2">
        <f t="shared" si="43"/>
        <v>196</v>
      </c>
      <c r="H199" s="5">
        <f t="shared" si="37"/>
        <v>1.718213058419244E-3</v>
      </c>
      <c r="I199" s="5">
        <f t="shared" si="38"/>
        <v>1.0300296562705206E-3</v>
      </c>
      <c r="J199" s="5">
        <f t="shared" si="39"/>
        <v>0.3367697594501709</v>
      </c>
      <c r="K199" s="5">
        <f t="shared" si="40"/>
        <v>0.1183556897088483</v>
      </c>
      <c r="L199" s="2">
        <f t="shared" si="41"/>
        <v>4.0061977444403866E-2</v>
      </c>
      <c r="M199" s="2">
        <f t="shared" si="42"/>
        <v>4.020549999237668E-2</v>
      </c>
    </row>
    <row r="200" spans="1:13" x14ac:dyDescent="0.3">
      <c r="A200">
        <v>4786</v>
      </c>
      <c r="B200">
        <v>31.2</v>
      </c>
      <c r="C200" s="4">
        <f t="shared" si="33"/>
        <v>3.0000000000001137E-2</v>
      </c>
      <c r="D200" s="4">
        <f t="shared" si="34"/>
        <v>2.5000000000003908E-3</v>
      </c>
      <c r="E200" s="4">
        <f t="shared" si="35"/>
        <v>3.0000000000001137E-2</v>
      </c>
      <c r="F200" s="4">
        <f t="shared" si="36"/>
        <v>1.5000000000000568E-2</v>
      </c>
      <c r="G200" s="2">
        <f t="shared" si="43"/>
        <v>197</v>
      </c>
      <c r="H200" s="5">
        <f t="shared" si="37"/>
        <v>1.718213058419244E-3</v>
      </c>
      <c r="I200" s="5">
        <f t="shared" si="38"/>
        <v>1.0300296562705206E-3</v>
      </c>
      <c r="J200" s="5">
        <f t="shared" si="39"/>
        <v>0.33848797250859014</v>
      </c>
      <c r="K200" s="5">
        <f t="shared" si="40"/>
        <v>0.11938571936511883</v>
      </c>
      <c r="L200" s="2">
        <f t="shared" si="41"/>
        <v>4.0615760196380517E-2</v>
      </c>
      <c r="M200" s="2">
        <f t="shared" si="42"/>
        <v>4.0759953230218665E-2</v>
      </c>
    </row>
    <row r="201" spans="1:13" x14ac:dyDescent="0.3">
      <c r="A201">
        <v>5148</v>
      </c>
      <c r="B201">
        <v>31.26</v>
      </c>
      <c r="C201" s="4">
        <f t="shared" si="33"/>
        <v>7.5000000000001066E-2</v>
      </c>
      <c r="D201" s="4">
        <f t="shared" si="34"/>
        <v>4.4999999999999041E-2</v>
      </c>
      <c r="E201" s="4">
        <f t="shared" si="35"/>
        <v>4.4999999999999929E-2</v>
      </c>
      <c r="F201" s="4">
        <f t="shared" si="36"/>
        <v>7.499999999999396E-3</v>
      </c>
      <c r="G201" s="2">
        <f t="shared" si="43"/>
        <v>198</v>
      </c>
      <c r="H201" s="5">
        <f t="shared" si="37"/>
        <v>1.718213058419244E-3</v>
      </c>
      <c r="I201" s="5">
        <f t="shared" si="38"/>
        <v>1.0320104825325793E-3</v>
      </c>
      <c r="J201" s="5">
        <f t="shared" si="39"/>
        <v>0.34020618556700938</v>
      </c>
      <c r="K201" s="5">
        <f t="shared" si="40"/>
        <v>0.12041772984765141</v>
      </c>
      <c r="L201" s="2">
        <f t="shared" si="41"/>
        <v>4.1173759861997533E-2</v>
      </c>
      <c r="M201" s="2">
        <f t="shared" si="42"/>
        <v>4.1318963729856002E-2</v>
      </c>
    </row>
    <row r="202" spans="1:13" x14ac:dyDescent="0.3">
      <c r="A202">
        <v>5060</v>
      </c>
      <c r="B202">
        <v>31.35</v>
      </c>
      <c r="C202" s="4">
        <f t="shared" si="33"/>
        <v>0.11999999999999922</v>
      </c>
      <c r="D202" s="4">
        <f t="shared" si="34"/>
        <v>4.9999999999990052E-3</v>
      </c>
      <c r="E202" s="4">
        <f t="shared" si="35"/>
        <v>7.4999999999999289E-2</v>
      </c>
      <c r="F202" s="4">
        <f t="shared" si="36"/>
        <v>1.499999999999968E-2</v>
      </c>
      <c r="G202" s="2">
        <f t="shared" si="43"/>
        <v>199</v>
      </c>
      <c r="H202" s="5">
        <f t="shared" si="37"/>
        <v>1.718213058419244E-3</v>
      </c>
      <c r="I202" s="5">
        <f t="shared" si="38"/>
        <v>1.0349817219256674E-3</v>
      </c>
      <c r="J202" s="5">
        <f t="shared" si="39"/>
        <v>0.34192439862542862</v>
      </c>
      <c r="K202" s="5">
        <f t="shared" si="40"/>
        <v>0.12145271156957707</v>
      </c>
      <c r="L202" s="2">
        <f t="shared" si="41"/>
        <v>4.1736326999854551E-2</v>
      </c>
      <c r="M202" s="2">
        <f t="shared" si="42"/>
        <v>4.1883224099784108E-2</v>
      </c>
    </row>
    <row r="203" spans="1:13" x14ac:dyDescent="0.3">
      <c r="A203">
        <v>4822</v>
      </c>
      <c r="B203">
        <v>31.5</v>
      </c>
      <c r="C203" s="4">
        <f t="shared" si="33"/>
        <v>8.4999999999999076E-2</v>
      </c>
      <c r="D203" s="4">
        <f t="shared" si="34"/>
        <v>-7.499999999999396E-3</v>
      </c>
      <c r="E203" s="4">
        <f t="shared" si="35"/>
        <v>9.9999999999997868E-3</v>
      </c>
      <c r="F203" s="4">
        <f t="shared" si="36"/>
        <v>-3.2499999999999751E-2</v>
      </c>
      <c r="G203" s="2">
        <f t="shared" si="43"/>
        <v>200</v>
      </c>
      <c r="H203" s="5">
        <f t="shared" si="37"/>
        <v>1.718213058419244E-3</v>
      </c>
      <c r="I203" s="5">
        <f t="shared" si="38"/>
        <v>1.039933787580814E-3</v>
      </c>
      <c r="J203" s="5">
        <f t="shared" si="39"/>
        <v>0.34364261168384785</v>
      </c>
      <c r="K203" s="5">
        <f t="shared" si="40"/>
        <v>0.12249264535715788</v>
      </c>
      <c r="L203" s="2">
        <f t="shared" si="41"/>
        <v>4.2304161025410084E-2</v>
      </c>
      <c r="M203" s="2">
        <f t="shared" si="42"/>
        <v>4.2451285024109636E-2</v>
      </c>
    </row>
    <row r="204" spans="1:13" x14ac:dyDescent="0.3">
      <c r="A204">
        <v>4797</v>
      </c>
      <c r="B204">
        <v>31.52</v>
      </c>
      <c r="C204" s="4">
        <f t="shared" si="33"/>
        <v>0.10500000000000043</v>
      </c>
      <c r="D204" s="4">
        <f t="shared" si="34"/>
        <v>5.5000000000000604E-2</v>
      </c>
      <c r="E204" s="4">
        <f t="shared" si="35"/>
        <v>9.5000000000000639E-2</v>
      </c>
      <c r="F204" s="4">
        <f t="shared" si="36"/>
        <v>4.2500000000000426E-2</v>
      </c>
      <c r="G204" s="2">
        <f t="shared" si="43"/>
        <v>201</v>
      </c>
      <c r="H204" s="5">
        <f t="shared" si="37"/>
        <v>1.718213058419244E-3</v>
      </c>
      <c r="I204" s="5">
        <f t="shared" si="38"/>
        <v>1.0405940630015002E-3</v>
      </c>
      <c r="J204" s="5">
        <f t="shared" si="39"/>
        <v>0.34536082474226709</v>
      </c>
      <c r="K204" s="5">
        <f t="shared" si="40"/>
        <v>0.12353323942015938</v>
      </c>
      <c r="L204" s="2">
        <f t="shared" si="41"/>
        <v>4.2875797874350731E-2</v>
      </c>
      <c r="M204" s="2">
        <f t="shared" si="42"/>
        <v>4.3025088189056822E-2</v>
      </c>
    </row>
    <row r="205" spans="1:13" x14ac:dyDescent="0.3">
      <c r="A205">
        <v>4709</v>
      </c>
      <c r="B205">
        <v>31.71</v>
      </c>
      <c r="C205" s="4">
        <f t="shared" si="33"/>
        <v>0.19500000000000028</v>
      </c>
      <c r="D205" s="4">
        <f t="shared" si="34"/>
        <v>1.499999999999968E-2</v>
      </c>
      <c r="E205" s="4">
        <f t="shared" si="35"/>
        <v>9.9999999999999645E-2</v>
      </c>
      <c r="F205" s="4">
        <f t="shared" si="36"/>
        <v>2.4999999999995026E-3</v>
      </c>
      <c r="G205" s="2">
        <f t="shared" si="43"/>
        <v>202</v>
      </c>
      <c r="H205" s="5">
        <f t="shared" si="37"/>
        <v>1.718213058419244E-3</v>
      </c>
      <c r="I205" s="5">
        <f t="shared" si="38"/>
        <v>1.0468666794980195E-3</v>
      </c>
      <c r="J205" s="5">
        <f t="shared" si="39"/>
        <v>0.34707903780068633</v>
      </c>
      <c r="K205" s="5">
        <f t="shared" si="40"/>
        <v>0.1245801060996574</v>
      </c>
      <c r="L205" s="2">
        <f t="shared" si="41"/>
        <v>4.3453198519296188E-2</v>
      </c>
      <c r="M205" s="2">
        <f t="shared" si="42"/>
        <v>4.3604780511579233E-2</v>
      </c>
    </row>
    <row r="206" spans="1:13" x14ac:dyDescent="0.3">
      <c r="A206">
        <v>4714</v>
      </c>
      <c r="B206">
        <v>31.91</v>
      </c>
      <c r="C206" s="4">
        <f t="shared" si="33"/>
        <v>0.13499999999999979</v>
      </c>
      <c r="D206" s="4">
        <f t="shared" si="34"/>
        <v>-7.5000000000000178E-2</v>
      </c>
      <c r="E206" s="4">
        <f t="shared" si="35"/>
        <v>3.5000000000000142E-2</v>
      </c>
      <c r="F206" s="4">
        <f t="shared" si="36"/>
        <v>-3.2499999999999751E-2</v>
      </c>
      <c r="G206" s="2">
        <f t="shared" si="43"/>
        <v>203</v>
      </c>
      <c r="H206" s="5">
        <f t="shared" si="37"/>
        <v>1.718213058419244E-3</v>
      </c>
      <c r="I206" s="5">
        <f t="shared" si="38"/>
        <v>1.0534694337048817E-3</v>
      </c>
      <c r="J206" s="5">
        <f t="shared" si="39"/>
        <v>0.34879725085910557</v>
      </c>
      <c r="K206" s="5">
        <f t="shared" si="40"/>
        <v>0.1256335755333623</v>
      </c>
      <c r="L206" s="2">
        <f t="shared" si="41"/>
        <v>4.4036511011693882E-2</v>
      </c>
      <c r="M206" s="2">
        <f t="shared" si="42"/>
        <v>4.4188899061857329E-2</v>
      </c>
    </row>
    <row r="207" spans="1:13" x14ac:dyDescent="0.3">
      <c r="A207">
        <v>5138</v>
      </c>
      <c r="B207">
        <v>31.98</v>
      </c>
      <c r="C207" s="4">
        <f t="shared" si="33"/>
        <v>4.4999999999999929E-2</v>
      </c>
      <c r="D207" s="4">
        <f t="shared" si="34"/>
        <v>3.7499999999999645E-2</v>
      </c>
      <c r="E207" s="4">
        <f t="shared" si="35"/>
        <v>9.9999999999997868E-3</v>
      </c>
      <c r="F207" s="4">
        <f t="shared" si="36"/>
        <v>-1.2500000000000178E-2</v>
      </c>
      <c r="G207" s="2">
        <f t="shared" si="43"/>
        <v>204</v>
      </c>
      <c r="H207" s="5">
        <f t="shared" si="37"/>
        <v>1.718213058419244E-3</v>
      </c>
      <c r="I207" s="5">
        <f t="shared" si="38"/>
        <v>1.0557803976772836E-3</v>
      </c>
      <c r="J207" s="5">
        <f t="shared" si="39"/>
        <v>0.35051546391752481</v>
      </c>
      <c r="K207" s="5">
        <f t="shared" si="40"/>
        <v>0.12668935593103958</v>
      </c>
      <c r="L207" s="2">
        <f t="shared" si="41"/>
        <v>4.4624257673304198E-2</v>
      </c>
      <c r="M207" s="2">
        <f t="shared" si="42"/>
        <v>4.4776877160213037E-2</v>
      </c>
    </row>
    <row r="208" spans="1:13" x14ac:dyDescent="0.3">
      <c r="A208">
        <v>4826</v>
      </c>
      <c r="B208">
        <v>32</v>
      </c>
      <c r="C208" s="4">
        <f t="shared" si="33"/>
        <v>0.20999999999999908</v>
      </c>
      <c r="D208" s="4">
        <f t="shared" si="34"/>
        <v>0.16749999999999954</v>
      </c>
      <c r="E208" s="4">
        <f t="shared" si="35"/>
        <v>0.19999999999999929</v>
      </c>
      <c r="F208" s="4">
        <f t="shared" si="36"/>
        <v>9.4999999999999751E-2</v>
      </c>
      <c r="G208" s="2">
        <f t="shared" si="43"/>
        <v>205</v>
      </c>
      <c r="H208" s="5">
        <f t="shared" si="37"/>
        <v>1.718213058419244E-3</v>
      </c>
      <c r="I208" s="5">
        <f t="shared" si="38"/>
        <v>1.0564406730979698E-3</v>
      </c>
      <c r="J208" s="5">
        <f t="shared" si="39"/>
        <v>0.35223367697594404</v>
      </c>
      <c r="K208" s="5">
        <f t="shared" si="40"/>
        <v>0.12774579660413754</v>
      </c>
      <c r="L208" s="2">
        <f t="shared" si="41"/>
        <v>4.5215866151979832E-2</v>
      </c>
      <c r="M208" s="2">
        <f t="shared" si="42"/>
        <v>4.5373137063673574E-2</v>
      </c>
    </row>
    <row r="209" spans="1:13" x14ac:dyDescent="0.3">
      <c r="A209">
        <v>4921</v>
      </c>
      <c r="B209">
        <v>32.4</v>
      </c>
      <c r="C209" s="4">
        <f t="shared" si="33"/>
        <v>0.37999999999999901</v>
      </c>
      <c r="D209" s="4">
        <f t="shared" si="34"/>
        <v>5.0000000000016698E-3</v>
      </c>
      <c r="E209" s="4">
        <f t="shared" si="35"/>
        <v>0.17999999999999972</v>
      </c>
      <c r="F209" s="4">
        <f t="shared" si="36"/>
        <v>-9.9999999999997868E-3</v>
      </c>
      <c r="G209" s="2">
        <f t="shared" si="43"/>
        <v>206</v>
      </c>
      <c r="H209" s="5">
        <f t="shared" si="37"/>
        <v>1.718213058419244E-3</v>
      </c>
      <c r="I209" s="5">
        <f t="shared" si="38"/>
        <v>1.0696461815116944E-3</v>
      </c>
      <c r="J209" s="5">
        <f t="shared" si="39"/>
        <v>0.35395189003436328</v>
      </c>
      <c r="K209" s="5">
        <f t="shared" si="40"/>
        <v>0.12881544278564924</v>
      </c>
      <c r="L209" s="2">
        <f t="shared" si="41"/>
        <v>4.5815801815514291E-2</v>
      </c>
      <c r="M209" s="2">
        <f t="shared" si="42"/>
        <v>4.597727943040375E-2</v>
      </c>
    </row>
    <row r="210" spans="1:13" x14ac:dyDescent="0.3">
      <c r="A210">
        <v>4718</v>
      </c>
      <c r="B210">
        <v>32.76</v>
      </c>
      <c r="C210" s="4">
        <f t="shared" si="33"/>
        <v>0.22000000000000242</v>
      </c>
      <c r="D210" s="4">
        <f t="shared" si="34"/>
        <v>-0.12999999999999901</v>
      </c>
      <c r="E210" s="4">
        <f t="shared" si="35"/>
        <v>4.00000000000027E-2</v>
      </c>
      <c r="F210" s="4">
        <f t="shared" si="36"/>
        <v>-6.9999999999998508E-2</v>
      </c>
      <c r="G210" s="2">
        <f t="shared" si="43"/>
        <v>207</v>
      </c>
      <c r="H210" s="5">
        <f t="shared" si="37"/>
        <v>1.718213058419244E-3</v>
      </c>
      <c r="I210" s="5">
        <f t="shared" si="38"/>
        <v>1.0815311390840465E-3</v>
      </c>
      <c r="J210" s="5">
        <f t="shared" si="39"/>
        <v>0.35567010309278252</v>
      </c>
      <c r="K210" s="5">
        <f t="shared" si="40"/>
        <v>0.12989697392473329</v>
      </c>
      <c r="L210" s="2">
        <f t="shared" si="41"/>
        <v>4.6423660784096994E-2</v>
      </c>
      <c r="M210" s="2">
        <f t="shared" si="42"/>
        <v>4.6586077759894227E-2</v>
      </c>
    </row>
    <row r="211" spans="1:13" x14ac:dyDescent="0.3">
      <c r="A211">
        <v>4757</v>
      </c>
      <c r="B211">
        <v>32.840000000000003</v>
      </c>
      <c r="C211" s="4">
        <f t="shared" si="33"/>
        <v>0.12000000000000099</v>
      </c>
      <c r="D211" s="4">
        <f t="shared" si="34"/>
        <v>-4.2500000000002203E-2</v>
      </c>
      <c r="E211" s="4">
        <f t="shared" si="35"/>
        <v>7.9999999999998295E-2</v>
      </c>
      <c r="F211" s="4">
        <f t="shared" si="36"/>
        <v>1.9999999999997797E-2</v>
      </c>
      <c r="G211" s="2">
        <f t="shared" si="43"/>
        <v>208</v>
      </c>
      <c r="H211" s="5">
        <f t="shared" si="37"/>
        <v>1.718213058419244E-3</v>
      </c>
      <c r="I211" s="5">
        <f t="shared" si="38"/>
        <v>1.0841722407667915E-3</v>
      </c>
      <c r="J211" s="5">
        <f t="shared" si="39"/>
        <v>0.35738831615120176</v>
      </c>
      <c r="K211" s="5">
        <f t="shared" si="40"/>
        <v>0.13098114616550008</v>
      </c>
      <c r="L211" s="2">
        <f t="shared" si="41"/>
        <v>4.7036184791390788E-2</v>
      </c>
      <c r="M211" s="2">
        <f t="shared" si="42"/>
        <v>4.7200489564954387E-2</v>
      </c>
    </row>
    <row r="212" spans="1:13" x14ac:dyDescent="0.3">
      <c r="A212">
        <v>4957</v>
      </c>
      <c r="B212">
        <v>33</v>
      </c>
      <c r="C212" s="4">
        <f t="shared" si="33"/>
        <v>0.13499999999999801</v>
      </c>
      <c r="D212" s="4">
        <f t="shared" si="34"/>
        <v>-9.9999999999997868E-3</v>
      </c>
      <c r="E212" s="4">
        <f t="shared" si="35"/>
        <v>5.4999999999999716E-2</v>
      </c>
      <c r="F212" s="4">
        <f t="shared" si="36"/>
        <v>-1.2499999999999289E-2</v>
      </c>
      <c r="G212" s="2">
        <f t="shared" si="43"/>
        <v>209</v>
      </c>
      <c r="H212" s="5">
        <f t="shared" si="37"/>
        <v>1.718213058419244E-3</v>
      </c>
      <c r="I212" s="5">
        <f t="shared" si="38"/>
        <v>1.0894544441322814E-3</v>
      </c>
      <c r="J212" s="5">
        <f t="shared" si="39"/>
        <v>0.35910652920962099</v>
      </c>
      <c r="K212" s="5">
        <f t="shared" si="40"/>
        <v>0.13207060060963235</v>
      </c>
      <c r="L212" s="2">
        <f t="shared" si="41"/>
        <v>4.7654340426155871E-2</v>
      </c>
      <c r="M212" s="2">
        <f t="shared" si="42"/>
        <v>4.7819949300400018E-2</v>
      </c>
    </row>
    <row r="213" spans="1:13" x14ac:dyDescent="0.3">
      <c r="A213">
        <v>5129</v>
      </c>
      <c r="B213">
        <v>33.11</v>
      </c>
      <c r="C213" s="4">
        <f t="shared" si="33"/>
        <v>0.10000000000000142</v>
      </c>
      <c r="D213" s="4">
        <f t="shared" si="34"/>
        <v>3.0000000000001137E-2</v>
      </c>
      <c r="E213" s="4">
        <f t="shared" si="35"/>
        <v>4.5000000000001705E-2</v>
      </c>
      <c r="F213" s="4">
        <f t="shared" si="36"/>
        <v>-4.9999999999990052E-3</v>
      </c>
      <c r="G213" s="2">
        <f t="shared" si="43"/>
        <v>210</v>
      </c>
      <c r="H213" s="5">
        <f t="shared" si="37"/>
        <v>1.718213058419244E-3</v>
      </c>
      <c r="I213" s="5">
        <f t="shared" si="38"/>
        <v>1.0930859589460555E-3</v>
      </c>
      <c r="J213" s="5">
        <f t="shared" si="39"/>
        <v>0.36082474226804023</v>
      </c>
      <c r="K213" s="5">
        <f t="shared" si="40"/>
        <v>0.13316368656857841</v>
      </c>
      <c r="L213" s="2">
        <f t="shared" si="41"/>
        <v>4.8277556470738774E-2</v>
      </c>
      <c r="M213" s="2">
        <f t="shared" si="42"/>
        <v>4.8444237441671145E-2</v>
      </c>
    </row>
    <row r="214" spans="1:13" x14ac:dyDescent="0.3">
      <c r="A214">
        <v>4958</v>
      </c>
      <c r="B214">
        <v>33.200000000000003</v>
      </c>
      <c r="C214" s="4">
        <f t="shared" si="33"/>
        <v>0.19500000000000028</v>
      </c>
      <c r="D214" s="4">
        <f t="shared" si="34"/>
        <v>3.9999999999999147E-2</v>
      </c>
      <c r="E214" s="4">
        <f t="shared" si="35"/>
        <v>0.14999999999999858</v>
      </c>
      <c r="F214" s="4">
        <f t="shared" si="36"/>
        <v>5.2499999999998437E-2</v>
      </c>
      <c r="G214" s="2">
        <f t="shared" si="43"/>
        <v>211</v>
      </c>
      <c r="H214" s="5">
        <f t="shared" si="37"/>
        <v>1.718213058419244E-3</v>
      </c>
      <c r="I214" s="5">
        <f t="shared" si="38"/>
        <v>1.0960571983391436E-3</v>
      </c>
      <c r="J214" s="5">
        <f t="shared" si="39"/>
        <v>0.36254295532645947</v>
      </c>
      <c r="K214" s="5">
        <f t="shared" si="40"/>
        <v>0.13425974376691754</v>
      </c>
      <c r="L214" s="2">
        <f t="shared" si="41"/>
        <v>4.8905611131591822E-2</v>
      </c>
      <c r="M214" s="2">
        <f t="shared" si="42"/>
        <v>4.9075882775559368E-2</v>
      </c>
    </row>
    <row r="215" spans="1:13" x14ac:dyDescent="0.3">
      <c r="A215">
        <v>5019</v>
      </c>
      <c r="B215">
        <v>33.5</v>
      </c>
      <c r="C215" s="4">
        <f t="shared" si="33"/>
        <v>0.17999999999999972</v>
      </c>
      <c r="D215" s="4">
        <f t="shared" si="34"/>
        <v>-2.2500000000000853E-2</v>
      </c>
      <c r="E215" s="4">
        <f t="shared" si="35"/>
        <v>3.0000000000001137E-2</v>
      </c>
      <c r="F215" s="4">
        <f t="shared" si="36"/>
        <v>-5.9999999999998721E-2</v>
      </c>
      <c r="G215" s="2">
        <f t="shared" si="43"/>
        <v>212</v>
      </c>
      <c r="H215" s="5">
        <f t="shared" si="37"/>
        <v>1.718213058419244E-3</v>
      </c>
      <c r="I215" s="5">
        <f t="shared" si="38"/>
        <v>1.105961329649437E-3</v>
      </c>
      <c r="J215" s="5">
        <f t="shared" si="39"/>
        <v>0.36426116838487871</v>
      </c>
      <c r="K215" s="5">
        <f t="shared" si="40"/>
        <v>0.13536570509656698</v>
      </c>
      <c r="L215" s="2">
        <f t="shared" si="41"/>
        <v>4.9541057019877467E-2</v>
      </c>
      <c r="M215" s="2">
        <f t="shared" si="42"/>
        <v>4.9712050201933602E-2</v>
      </c>
    </row>
    <row r="216" spans="1:13" x14ac:dyDescent="0.3">
      <c r="A216">
        <v>5048</v>
      </c>
      <c r="B216">
        <v>33.56</v>
      </c>
      <c r="C216" s="4">
        <f t="shared" si="33"/>
        <v>0.14999999999999858</v>
      </c>
      <c r="D216" s="4">
        <f t="shared" si="34"/>
        <v>1.9999999999999574E-2</v>
      </c>
      <c r="E216" s="4">
        <f t="shared" si="35"/>
        <v>0.11999999999999744</v>
      </c>
      <c r="F216" s="4">
        <f t="shared" si="36"/>
        <v>4.4999999999998153E-2</v>
      </c>
      <c r="G216" s="2">
        <f t="shared" si="43"/>
        <v>213</v>
      </c>
      <c r="H216" s="5">
        <f t="shared" si="37"/>
        <v>1.718213058419244E-3</v>
      </c>
      <c r="I216" s="5">
        <f t="shared" si="38"/>
        <v>1.107942155911496E-3</v>
      </c>
      <c r="J216" s="5">
        <f t="shared" si="39"/>
        <v>0.36597938144329795</v>
      </c>
      <c r="K216" s="5">
        <f t="shared" si="40"/>
        <v>0.13647364725247849</v>
      </c>
      <c r="L216" s="2">
        <f t="shared" si="41"/>
        <v>5.0181031807612221E-2</v>
      </c>
      <c r="M216" s="2">
        <f t="shared" si="42"/>
        <v>5.0354924755948896E-2</v>
      </c>
    </row>
    <row r="217" spans="1:13" x14ac:dyDescent="0.3">
      <c r="A217">
        <v>4715</v>
      </c>
      <c r="B217">
        <v>33.799999999999997</v>
      </c>
      <c r="C217" s="4">
        <f t="shared" si="33"/>
        <v>0.21999999999999886</v>
      </c>
      <c r="D217" s="4">
        <f t="shared" si="34"/>
        <v>-4.9999999999990052E-3</v>
      </c>
      <c r="E217" s="4">
        <f t="shared" si="35"/>
        <v>0.10000000000000142</v>
      </c>
      <c r="F217" s="4">
        <f t="shared" si="36"/>
        <v>-9.9999999999980105E-3</v>
      </c>
      <c r="G217" s="2">
        <f t="shared" si="43"/>
        <v>214</v>
      </c>
      <c r="H217" s="5">
        <f t="shared" si="37"/>
        <v>1.718213058419244E-3</v>
      </c>
      <c r="I217" s="5">
        <f t="shared" si="38"/>
        <v>1.1158654609597304E-3</v>
      </c>
      <c r="J217" s="5">
        <f t="shared" si="39"/>
        <v>0.36769759450171718</v>
      </c>
      <c r="K217" s="5">
        <f t="shared" si="40"/>
        <v>0.13758951271343822</v>
      </c>
      <c r="L217" s="2">
        <f t="shared" si="41"/>
        <v>5.0827740950840437E-2</v>
      </c>
      <c r="M217" s="2">
        <f t="shared" si="42"/>
        <v>5.1004061716016062E-2</v>
      </c>
    </row>
    <row r="218" spans="1:13" x14ac:dyDescent="0.3">
      <c r="A218">
        <v>5134</v>
      </c>
      <c r="B218">
        <v>34</v>
      </c>
      <c r="C218" s="4">
        <f t="shared" si="33"/>
        <v>0.14000000000000057</v>
      </c>
      <c r="D218" s="4">
        <f t="shared" si="34"/>
        <v>-8.4999999999999076E-2</v>
      </c>
      <c r="E218" s="4">
        <f t="shared" si="35"/>
        <v>3.9999999999999147E-2</v>
      </c>
      <c r="F218" s="4">
        <f t="shared" si="36"/>
        <v>-3.0000000000001137E-2</v>
      </c>
      <c r="G218" s="2">
        <f t="shared" si="43"/>
        <v>215</v>
      </c>
      <c r="H218" s="5">
        <f t="shared" si="37"/>
        <v>1.718213058419244E-3</v>
      </c>
      <c r="I218" s="5">
        <f t="shared" si="38"/>
        <v>1.1224682151665928E-3</v>
      </c>
      <c r="J218" s="5">
        <f t="shared" si="39"/>
        <v>0.36941580756013642</v>
      </c>
      <c r="K218" s="5">
        <f t="shared" si="40"/>
        <v>0.13871198092860482</v>
      </c>
      <c r="L218" s="2">
        <f t="shared" si="41"/>
        <v>5.1480735189997517E-2</v>
      </c>
      <c r="M218" s="2">
        <f t="shared" si="42"/>
        <v>5.1658031619884123E-2</v>
      </c>
    </row>
    <row r="219" spans="1:13" x14ac:dyDescent="0.3">
      <c r="A219">
        <v>4967</v>
      </c>
      <c r="B219">
        <v>34.08</v>
      </c>
      <c r="C219" s="4">
        <f t="shared" ref="C219:C282" si="44">IF(AND(ISNUMBER(B218),ISNUMBER(B220)),(B220-B218)/2,"")</f>
        <v>5.0000000000000711E-2</v>
      </c>
      <c r="D219" s="4">
        <f t="shared" ref="D219:D282" si="45">IF(AND(ISNUMBER(C218),ISNUMBER(C220)),(C220-C218)/2,"")</f>
        <v>-3.9999999999999147E-2</v>
      </c>
      <c r="E219" s="4">
        <f t="shared" ref="E219:E282" si="46">IF(AND(ISNUMBER(B219),ISNUMBER(B220)),(B220-B219)/2,"")</f>
        <v>1.0000000000001563E-2</v>
      </c>
      <c r="F219" s="4">
        <f t="shared" ref="F219:F282" si="47">IF(AND(ISNUMBER(E218),ISNUMBER(E219)),(E219-E218)/2,"")</f>
        <v>-1.4999999999998792E-2</v>
      </c>
      <c r="G219" s="2">
        <f t="shared" si="43"/>
        <v>216</v>
      </c>
      <c r="H219" s="5">
        <f t="shared" ref="H219:H282" si="48">1/MAX(G:G)</f>
        <v>1.718213058419244E-3</v>
      </c>
      <c r="I219" s="5">
        <f t="shared" ref="I219:I282" si="49">B219/SUM(B:B)</f>
        <v>1.1251093168493378E-3</v>
      </c>
      <c r="J219" s="5">
        <f t="shared" ref="J219:J282" si="50">H219+J218</f>
        <v>0.37113402061855566</v>
      </c>
      <c r="K219" s="5">
        <f t="shared" ref="K219:K282" si="51">I219+K218</f>
        <v>0.13983709024545415</v>
      </c>
      <c r="L219" s="2">
        <f t="shared" ref="L219:L282" si="52">K219*J220</f>
        <v>5.2138571448906303E-2</v>
      </c>
      <c r="M219" s="2">
        <f t="shared" ref="M219:M282" si="53">K220*J219</f>
        <v>5.2316112929464503E-2</v>
      </c>
    </row>
    <row r="220" spans="1:13" x14ac:dyDescent="0.3">
      <c r="A220">
        <v>4692</v>
      </c>
      <c r="B220">
        <v>34.1</v>
      </c>
      <c r="C220" s="4">
        <f t="shared" si="44"/>
        <v>6.0000000000002274E-2</v>
      </c>
      <c r="D220" s="4">
        <f t="shared" si="45"/>
        <v>5.7499999999999218E-2</v>
      </c>
      <c r="E220" s="4">
        <f t="shared" si="46"/>
        <v>5.0000000000000711E-2</v>
      </c>
      <c r="F220" s="4">
        <f t="shared" si="47"/>
        <v>1.9999999999999574E-2</v>
      </c>
      <c r="G220" s="2">
        <f t="shared" si="43"/>
        <v>217</v>
      </c>
      <c r="H220" s="5">
        <f t="shared" si="48"/>
        <v>1.718213058419244E-3</v>
      </c>
      <c r="I220" s="5">
        <f t="shared" si="49"/>
        <v>1.125769592270024E-3</v>
      </c>
      <c r="J220" s="5">
        <f t="shared" si="50"/>
        <v>0.3728522336769749</v>
      </c>
      <c r="K220" s="5">
        <f t="shared" si="51"/>
        <v>0.14096285983772419</v>
      </c>
      <c r="L220" s="2">
        <f t="shared" si="52"/>
        <v>5.2800521382515099E-2</v>
      </c>
      <c r="M220" s="2">
        <f t="shared" si="53"/>
        <v>5.2979293788900518E-2</v>
      </c>
    </row>
    <row r="221" spans="1:13" x14ac:dyDescent="0.3">
      <c r="A221">
        <v>5168</v>
      </c>
      <c r="B221">
        <v>34.200000000000003</v>
      </c>
      <c r="C221" s="4">
        <f t="shared" si="44"/>
        <v>0.16499999999999915</v>
      </c>
      <c r="D221" s="4">
        <f t="shared" si="45"/>
        <v>8.2499999999997797E-2</v>
      </c>
      <c r="E221" s="4">
        <f t="shared" si="46"/>
        <v>0.11499999999999844</v>
      </c>
      <c r="F221" s="4">
        <f t="shared" si="47"/>
        <v>3.2499999999998863E-2</v>
      </c>
      <c r="G221" s="2">
        <f t="shared" si="43"/>
        <v>218</v>
      </c>
      <c r="H221" s="5">
        <f t="shared" si="48"/>
        <v>1.718213058419244E-3</v>
      </c>
      <c r="I221" s="5">
        <f t="shared" si="49"/>
        <v>1.1290709693734552E-3</v>
      </c>
      <c r="J221" s="5">
        <f t="shared" si="50"/>
        <v>0.37457044673539414</v>
      </c>
      <c r="K221" s="5">
        <f t="shared" si="51"/>
        <v>0.14209193080709764</v>
      </c>
      <c r="L221" s="2">
        <f t="shared" si="52"/>
        <v>5.3467582210918033E-2</v>
      </c>
      <c r="M221" s="2">
        <f t="shared" si="53"/>
        <v>5.3649198793385346E-2</v>
      </c>
    </row>
    <row r="222" spans="1:13" x14ac:dyDescent="0.3">
      <c r="A222">
        <v>4955</v>
      </c>
      <c r="B222">
        <v>34.43</v>
      </c>
      <c r="C222" s="4">
        <f t="shared" si="44"/>
        <v>0.22499999999999787</v>
      </c>
      <c r="D222" s="4">
        <f t="shared" si="45"/>
        <v>2.500000000001279E-3</v>
      </c>
      <c r="E222" s="4">
        <f t="shared" si="46"/>
        <v>0.10999999999999943</v>
      </c>
      <c r="F222" s="4">
        <f t="shared" si="47"/>
        <v>-2.4999999999995026E-3</v>
      </c>
      <c r="G222" s="2">
        <f t="shared" si="43"/>
        <v>219</v>
      </c>
      <c r="H222" s="5">
        <f t="shared" si="48"/>
        <v>1.718213058419244E-3</v>
      </c>
      <c r="I222" s="5">
        <f t="shared" si="49"/>
        <v>1.1366641367113468E-3</v>
      </c>
      <c r="J222" s="5">
        <f t="shared" si="50"/>
        <v>0.37628865979381337</v>
      </c>
      <c r="K222" s="5">
        <f t="shared" si="51"/>
        <v>0.14322859494380899</v>
      </c>
      <c r="L222" s="2">
        <f t="shared" si="52"/>
        <v>5.4141393277728329E-2</v>
      </c>
      <c r="M222" s="2">
        <f t="shared" si="53"/>
        <v>5.4325742855880238E-2</v>
      </c>
    </row>
    <row r="223" spans="1:13" x14ac:dyDescent="0.3">
      <c r="A223">
        <v>5020</v>
      </c>
      <c r="B223">
        <v>34.65</v>
      </c>
      <c r="C223" s="4">
        <f t="shared" si="44"/>
        <v>0.17000000000000171</v>
      </c>
      <c r="D223" s="4">
        <f t="shared" si="45"/>
        <v>-8.2499999999997797E-2</v>
      </c>
      <c r="E223" s="4">
        <f t="shared" si="46"/>
        <v>6.0000000000002274E-2</v>
      </c>
      <c r="F223" s="4">
        <f t="shared" si="47"/>
        <v>-2.4999999999998579E-2</v>
      </c>
      <c r="G223" s="2">
        <f t="shared" si="43"/>
        <v>220</v>
      </c>
      <c r="H223" s="5">
        <f t="shared" si="48"/>
        <v>1.718213058419244E-3</v>
      </c>
      <c r="I223" s="5">
        <f t="shared" si="49"/>
        <v>1.1439271663388952E-3</v>
      </c>
      <c r="J223" s="5">
        <f t="shared" si="50"/>
        <v>0.37800687285223261</v>
      </c>
      <c r="K223" s="5">
        <f t="shared" si="51"/>
        <v>0.14437252211014789</v>
      </c>
      <c r="L223" s="2">
        <f t="shared" si="52"/>
        <v>5.4821868361413395E-2</v>
      </c>
      <c r="M223" s="2">
        <f t="shared" si="53"/>
        <v>5.5007715471447269E-2</v>
      </c>
    </row>
    <row r="224" spans="1:13" x14ac:dyDescent="0.3">
      <c r="A224">
        <v>5187</v>
      </c>
      <c r="B224">
        <v>34.770000000000003</v>
      </c>
      <c r="C224" s="4">
        <f t="shared" si="44"/>
        <v>6.0000000000002274E-2</v>
      </c>
      <c r="D224" s="4">
        <f t="shared" si="45"/>
        <v>-7.7500000000002345E-2</v>
      </c>
      <c r="E224" s="4">
        <f t="shared" si="46"/>
        <v>0</v>
      </c>
      <c r="F224" s="4">
        <f t="shared" si="47"/>
        <v>-3.0000000000001137E-2</v>
      </c>
      <c r="G224" s="2">
        <f t="shared" si="43"/>
        <v>221</v>
      </c>
      <c r="H224" s="5">
        <f t="shared" si="48"/>
        <v>1.718213058419244E-3</v>
      </c>
      <c r="I224" s="5">
        <f t="shared" si="49"/>
        <v>1.1478888188630129E-3</v>
      </c>
      <c r="J224" s="5">
        <f t="shared" si="50"/>
        <v>0.37972508591065185</v>
      </c>
      <c r="K224" s="5">
        <f t="shared" si="51"/>
        <v>0.14552041092901091</v>
      </c>
      <c r="L224" s="2">
        <f t="shared" si="52"/>
        <v>5.5507785612096787E-2</v>
      </c>
      <c r="M224" s="2">
        <f t="shared" si="53"/>
        <v>5.5693632722130668E-2</v>
      </c>
    </row>
    <row r="225" spans="1:13" x14ac:dyDescent="0.3">
      <c r="A225">
        <v>4578</v>
      </c>
      <c r="B225">
        <v>34.770000000000003</v>
      </c>
      <c r="C225" s="4">
        <f t="shared" si="44"/>
        <v>1.4999999999997016E-2</v>
      </c>
      <c r="D225" s="4">
        <f t="shared" si="45"/>
        <v>1.7499999999998295E-2</v>
      </c>
      <c r="E225" s="4">
        <f t="shared" si="46"/>
        <v>1.4999999999997016E-2</v>
      </c>
      <c r="F225" s="4">
        <f t="shared" si="47"/>
        <v>7.4999999999985079E-3</v>
      </c>
      <c r="G225" s="2">
        <f t="shared" si="43"/>
        <v>222</v>
      </c>
      <c r="H225" s="5">
        <f t="shared" si="48"/>
        <v>1.718213058419244E-3</v>
      </c>
      <c r="I225" s="5">
        <f t="shared" si="49"/>
        <v>1.1478888188630129E-3</v>
      </c>
      <c r="J225" s="5">
        <f t="shared" si="50"/>
        <v>0.38144329896907109</v>
      </c>
      <c r="K225" s="5">
        <f t="shared" si="51"/>
        <v>0.14666829974787393</v>
      </c>
      <c r="L225" s="2">
        <f t="shared" si="52"/>
        <v>5.6197647497896554E-2</v>
      </c>
      <c r="M225" s="2">
        <f t="shared" si="53"/>
        <v>5.6383872394382473E-2</v>
      </c>
    </row>
    <row r="226" spans="1:13" x14ac:dyDescent="0.3">
      <c r="A226">
        <v>4780</v>
      </c>
      <c r="B226">
        <v>34.799999999999997</v>
      </c>
      <c r="C226" s="4">
        <f t="shared" si="44"/>
        <v>9.4999999999998863E-2</v>
      </c>
      <c r="D226" s="4">
        <f t="shared" si="45"/>
        <v>8.5000000000002629E-2</v>
      </c>
      <c r="E226" s="4">
        <f t="shared" si="46"/>
        <v>8.0000000000001847E-2</v>
      </c>
      <c r="F226" s="4">
        <f t="shared" si="47"/>
        <v>3.2500000000002416E-2</v>
      </c>
      <c r="G226" s="2">
        <f t="shared" si="43"/>
        <v>223</v>
      </c>
      <c r="H226" s="5">
        <f t="shared" si="48"/>
        <v>1.718213058419244E-3</v>
      </c>
      <c r="I226" s="5">
        <f t="shared" si="49"/>
        <v>1.148879231994042E-3</v>
      </c>
      <c r="J226" s="5">
        <f t="shared" si="50"/>
        <v>0.38316151202749033</v>
      </c>
      <c r="K226" s="5">
        <f t="shared" si="51"/>
        <v>0.14781717897986799</v>
      </c>
      <c r="L226" s="2">
        <f t="shared" si="52"/>
        <v>5.6891835208746279E-2</v>
      </c>
      <c r="M226" s="2">
        <f t="shared" si="53"/>
        <v>5.7080084042260559E-2</v>
      </c>
    </row>
    <row r="227" spans="1:13" x14ac:dyDescent="0.3">
      <c r="A227">
        <v>4678</v>
      </c>
      <c r="B227">
        <v>34.96</v>
      </c>
      <c r="C227" s="4">
        <f t="shared" si="44"/>
        <v>0.18500000000000227</v>
      </c>
      <c r="D227" s="4">
        <f t="shared" si="45"/>
        <v>1.2500000000001066E-2</v>
      </c>
      <c r="E227" s="4">
        <f t="shared" si="46"/>
        <v>0.10500000000000043</v>
      </c>
      <c r="F227" s="4">
        <f t="shared" si="47"/>
        <v>1.2499999999999289E-2</v>
      </c>
      <c r="G227" s="2">
        <f t="shared" si="43"/>
        <v>224</v>
      </c>
      <c r="H227" s="5">
        <f t="shared" si="48"/>
        <v>1.718213058419244E-3</v>
      </c>
      <c r="I227" s="5">
        <f t="shared" si="49"/>
        <v>1.154161435359532E-3</v>
      </c>
      <c r="J227" s="5">
        <f t="shared" si="50"/>
        <v>0.38487972508590956</v>
      </c>
      <c r="K227" s="5">
        <f t="shared" si="51"/>
        <v>0.14897134041522753</v>
      </c>
      <c r="L227" s="2">
        <f t="shared" si="52"/>
        <v>5.7592013047123879E-2</v>
      </c>
      <c r="M227" s="2">
        <f t="shared" si="53"/>
        <v>5.7782930210173299E-2</v>
      </c>
    </row>
    <row r="228" spans="1:13" x14ac:dyDescent="0.3">
      <c r="A228">
        <v>4659</v>
      </c>
      <c r="B228">
        <v>35.17</v>
      </c>
      <c r="C228" s="4">
        <f t="shared" si="44"/>
        <v>0.12000000000000099</v>
      </c>
      <c r="D228" s="4">
        <f t="shared" si="45"/>
        <v>-1.5000000000002345E-2</v>
      </c>
      <c r="E228" s="4">
        <f t="shared" si="46"/>
        <v>1.5000000000000568E-2</v>
      </c>
      <c r="F228" s="4">
        <f t="shared" si="47"/>
        <v>-4.4999999999999929E-2</v>
      </c>
      <c r="G228" s="2">
        <f t="shared" si="43"/>
        <v>225</v>
      </c>
      <c r="H228" s="5">
        <f t="shared" si="48"/>
        <v>1.718213058419244E-3</v>
      </c>
      <c r="I228" s="5">
        <f t="shared" si="49"/>
        <v>1.1610943272767375E-3</v>
      </c>
      <c r="J228" s="5">
        <f t="shared" si="50"/>
        <v>0.3865979381443288</v>
      </c>
      <c r="K228" s="5">
        <f t="shared" si="51"/>
        <v>0.15013243474250426</v>
      </c>
      <c r="L228" s="2">
        <f t="shared" si="52"/>
        <v>5.8298849229906989E-2</v>
      </c>
      <c r="M228" s="2">
        <f t="shared" si="53"/>
        <v>5.8490149284630776E-2</v>
      </c>
    </row>
    <row r="229" spans="1:13" x14ac:dyDescent="0.3">
      <c r="A229">
        <v>5141</v>
      </c>
      <c r="B229">
        <v>35.200000000000003</v>
      </c>
      <c r="C229" s="4">
        <f t="shared" si="44"/>
        <v>0.15499999999999758</v>
      </c>
      <c r="D229" s="4">
        <f t="shared" si="45"/>
        <v>1.9999999999999574E-2</v>
      </c>
      <c r="E229" s="4">
        <f t="shared" si="46"/>
        <v>0.13999999999999702</v>
      </c>
      <c r="F229" s="4">
        <f t="shared" si="47"/>
        <v>6.2499999999998224E-2</v>
      </c>
      <c r="G229" s="2">
        <f t="shared" si="43"/>
        <v>226</v>
      </c>
      <c r="H229" s="5">
        <f t="shared" si="48"/>
        <v>1.718213058419244E-3</v>
      </c>
      <c r="I229" s="5">
        <f t="shared" si="49"/>
        <v>1.1620847404077669E-3</v>
      </c>
      <c r="J229" s="5">
        <f t="shared" si="50"/>
        <v>0.38831615120274804</v>
      </c>
      <c r="K229" s="5">
        <f t="shared" si="51"/>
        <v>0.15129451948291203</v>
      </c>
      <c r="L229" s="2">
        <f t="shared" si="52"/>
        <v>5.9010061722716382E-2</v>
      </c>
      <c r="M229" s="2">
        <f t="shared" si="53"/>
        <v>5.920495131598149E-2</v>
      </c>
    </row>
    <row r="230" spans="1:13" x14ac:dyDescent="0.3">
      <c r="A230">
        <v>4903</v>
      </c>
      <c r="B230">
        <v>35.479999999999997</v>
      </c>
      <c r="C230" s="4">
        <f t="shared" si="44"/>
        <v>0.16000000000000014</v>
      </c>
      <c r="D230" s="4">
        <f t="shared" si="45"/>
        <v>-3.7499999999997868E-2</v>
      </c>
      <c r="E230" s="4">
        <f t="shared" si="46"/>
        <v>2.0000000000003126E-2</v>
      </c>
      <c r="F230" s="4">
        <f t="shared" si="47"/>
        <v>-5.9999999999996945E-2</v>
      </c>
      <c r="G230" s="2">
        <f t="shared" si="43"/>
        <v>227</v>
      </c>
      <c r="H230" s="5">
        <f t="shared" si="48"/>
        <v>1.718213058419244E-3</v>
      </c>
      <c r="I230" s="5">
        <f t="shared" si="49"/>
        <v>1.1713285962973738E-3</v>
      </c>
      <c r="J230" s="5">
        <f t="shared" si="50"/>
        <v>0.39003436426116728</v>
      </c>
      <c r="K230" s="5">
        <f t="shared" si="51"/>
        <v>0.1524658480792094</v>
      </c>
      <c r="L230" s="2">
        <f t="shared" si="52"/>
        <v>5.9728888938246814E-2</v>
      </c>
      <c r="M230" s="2">
        <f t="shared" si="53"/>
        <v>5.9924293591719809E-2</v>
      </c>
    </row>
    <row r="231" spans="1:13" x14ac:dyDescent="0.3">
      <c r="A231">
        <v>4729</v>
      </c>
      <c r="B231">
        <v>35.520000000000003</v>
      </c>
      <c r="C231" s="4">
        <f t="shared" si="44"/>
        <v>8.0000000000001847E-2</v>
      </c>
      <c r="D231" s="4">
        <f t="shared" si="45"/>
        <v>3.9999999999999147E-2</v>
      </c>
      <c r="E231" s="4">
        <f t="shared" si="46"/>
        <v>5.9999999999998721E-2</v>
      </c>
      <c r="F231" s="4">
        <f t="shared" si="47"/>
        <v>1.9999999999997797E-2</v>
      </c>
      <c r="G231" s="2">
        <f t="shared" si="43"/>
        <v>228</v>
      </c>
      <c r="H231" s="5">
        <f t="shared" si="48"/>
        <v>1.718213058419244E-3</v>
      </c>
      <c r="I231" s="5">
        <f t="shared" si="49"/>
        <v>1.1726491471387465E-3</v>
      </c>
      <c r="J231" s="5">
        <f t="shared" si="50"/>
        <v>0.39175257731958651</v>
      </c>
      <c r="K231" s="5">
        <f t="shared" si="51"/>
        <v>0.15363849722634815</v>
      </c>
      <c r="L231" s="2">
        <f t="shared" si="52"/>
        <v>6.0452260936140249E-2</v>
      </c>
      <c r="M231" s="2">
        <f t="shared" si="53"/>
        <v>6.0649217577200015E-2</v>
      </c>
    </row>
    <row r="232" spans="1:13" x14ac:dyDescent="0.3">
      <c r="A232">
        <v>4746</v>
      </c>
      <c r="B232">
        <v>35.64</v>
      </c>
      <c r="C232" s="4">
        <f t="shared" si="44"/>
        <v>0.23999999999999844</v>
      </c>
      <c r="D232" s="4">
        <f t="shared" si="45"/>
        <v>4.9999999999998934E-2</v>
      </c>
      <c r="E232" s="4">
        <f t="shared" si="46"/>
        <v>0.17999999999999972</v>
      </c>
      <c r="F232" s="4">
        <f t="shared" si="47"/>
        <v>6.0000000000000497E-2</v>
      </c>
      <c r="G232" s="2">
        <f t="shared" si="43"/>
        <v>229</v>
      </c>
      <c r="H232" s="5">
        <f t="shared" si="48"/>
        <v>1.718213058419244E-3</v>
      </c>
      <c r="I232" s="5">
        <f t="shared" si="49"/>
        <v>1.1766107996628637E-3</v>
      </c>
      <c r="J232" s="5">
        <f t="shared" si="50"/>
        <v>0.39347079037800575</v>
      </c>
      <c r="K232" s="5">
        <f t="shared" si="51"/>
        <v>0.15481510802601101</v>
      </c>
      <c r="L232" s="2">
        <f t="shared" si="52"/>
        <v>6.1181228257701767E-2</v>
      </c>
      <c r="M232" s="2">
        <f t="shared" si="53"/>
        <v>6.1382861282411133E-2</v>
      </c>
    </row>
    <row r="233" spans="1:13" x14ac:dyDescent="0.3">
      <c r="A233">
        <v>4939</v>
      </c>
      <c r="B233">
        <v>36</v>
      </c>
      <c r="C233" s="4">
        <f t="shared" si="44"/>
        <v>0.17999999999999972</v>
      </c>
      <c r="D233" s="4">
        <f t="shared" si="45"/>
        <v>-0.11999999999999922</v>
      </c>
      <c r="E233" s="4">
        <f t="shared" si="46"/>
        <v>0</v>
      </c>
      <c r="F233" s="4">
        <f t="shared" si="47"/>
        <v>-8.9999999999999858E-2</v>
      </c>
      <c r="G233" s="2">
        <f t="shared" si="43"/>
        <v>230</v>
      </c>
      <c r="H233" s="5">
        <f t="shared" si="48"/>
        <v>1.718213058419244E-3</v>
      </c>
      <c r="I233" s="5">
        <f t="shared" si="49"/>
        <v>1.1884957572352161E-3</v>
      </c>
      <c r="J233" s="5">
        <f t="shared" si="50"/>
        <v>0.39518900343642499</v>
      </c>
      <c r="K233" s="5">
        <f t="shared" si="51"/>
        <v>0.15600360378324621</v>
      </c>
      <c r="L233" s="2">
        <f t="shared" si="52"/>
        <v>6.19189561407728E-2</v>
      </c>
      <c r="M233" s="2">
        <f t="shared" si="53"/>
        <v>6.2120589165482167E-2</v>
      </c>
    </row>
    <row r="234" spans="1:13" x14ac:dyDescent="0.3">
      <c r="A234">
        <v>5083</v>
      </c>
      <c r="B234">
        <v>36</v>
      </c>
      <c r="C234" s="4">
        <f t="shared" si="44"/>
        <v>0</v>
      </c>
      <c r="D234" s="4">
        <f t="shared" si="45"/>
        <v>-3.7499999999999645E-2</v>
      </c>
      <c r="E234" s="4">
        <f t="shared" si="46"/>
        <v>0</v>
      </c>
      <c r="F234" s="4">
        <f t="shared" si="47"/>
        <v>0</v>
      </c>
      <c r="G234" s="2">
        <f t="shared" si="43"/>
        <v>231</v>
      </c>
      <c r="H234" s="5">
        <f t="shared" si="48"/>
        <v>1.718213058419244E-3</v>
      </c>
      <c r="I234" s="5">
        <f t="shared" si="49"/>
        <v>1.1884957572352161E-3</v>
      </c>
      <c r="J234" s="5">
        <f t="shared" si="50"/>
        <v>0.39690721649484423</v>
      </c>
      <c r="K234" s="5">
        <f t="shared" si="51"/>
        <v>0.15719209954048141</v>
      </c>
      <c r="L234" s="2">
        <f t="shared" si="52"/>
        <v>6.2660768201703756E-2</v>
      </c>
      <c r="M234" s="2">
        <f t="shared" si="53"/>
        <v>6.2862401226413123E-2</v>
      </c>
    </row>
    <row r="235" spans="1:13" x14ac:dyDescent="0.3">
      <c r="A235">
        <v>4726</v>
      </c>
      <c r="B235">
        <v>36</v>
      </c>
      <c r="C235" s="4">
        <f t="shared" si="44"/>
        <v>0.10500000000000043</v>
      </c>
      <c r="D235" s="4">
        <f t="shared" si="45"/>
        <v>6.4999999999999503E-2</v>
      </c>
      <c r="E235" s="4">
        <f t="shared" si="46"/>
        <v>0.10500000000000043</v>
      </c>
      <c r="F235" s="4">
        <f t="shared" si="47"/>
        <v>5.2500000000000213E-2</v>
      </c>
      <c r="G235" s="2">
        <f t="shared" si="43"/>
        <v>232</v>
      </c>
      <c r="H235" s="5">
        <f t="shared" si="48"/>
        <v>1.718213058419244E-3</v>
      </c>
      <c r="I235" s="5">
        <f t="shared" si="49"/>
        <v>1.1884957572352161E-3</v>
      </c>
      <c r="J235" s="5">
        <f t="shared" si="50"/>
        <v>0.39862542955326347</v>
      </c>
      <c r="K235" s="5">
        <f t="shared" si="51"/>
        <v>0.15838059529771661</v>
      </c>
      <c r="L235" s="2">
        <f t="shared" si="52"/>
        <v>6.3406664440494614E-2</v>
      </c>
      <c r="M235" s="2">
        <f t="shared" si="53"/>
        <v>6.3611061092222532E-2</v>
      </c>
    </row>
    <row r="236" spans="1:13" x14ac:dyDescent="0.3">
      <c r="A236">
        <v>4754</v>
      </c>
      <c r="B236">
        <v>36.21</v>
      </c>
      <c r="C236" s="4">
        <f t="shared" si="44"/>
        <v>0.12999999999999901</v>
      </c>
      <c r="D236" s="4">
        <f t="shared" si="45"/>
        <v>-3.5000000000000142E-2</v>
      </c>
      <c r="E236" s="4">
        <f t="shared" si="46"/>
        <v>2.4999999999998579E-2</v>
      </c>
      <c r="F236" s="4">
        <f t="shared" si="47"/>
        <v>-4.0000000000000924E-2</v>
      </c>
      <c r="G236" s="2">
        <f t="shared" si="43"/>
        <v>233</v>
      </c>
      <c r="H236" s="5">
        <f t="shared" si="48"/>
        <v>1.718213058419244E-3</v>
      </c>
      <c r="I236" s="5">
        <f t="shared" si="49"/>
        <v>1.1954286491524214E-3</v>
      </c>
      <c r="J236" s="5">
        <f t="shared" si="50"/>
        <v>0.4003436426116827</v>
      </c>
      <c r="K236" s="5">
        <f t="shared" si="51"/>
        <v>0.15957602394686904</v>
      </c>
      <c r="L236" s="2">
        <f t="shared" si="52"/>
        <v>6.4159432308534797E-2</v>
      </c>
      <c r="M236" s="2">
        <f t="shared" si="53"/>
        <v>6.4364489802930316E-2</v>
      </c>
    </row>
    <row r="237" spans="1:13" x14ac:dyDescent="0.3">
      <c r="A237">
        <v>5053</v>
      </c>
      <c r="B237">
        <v>36.26</v>
      </c>
      <c r="C237" s="4">
        <f t="shared" si="44"/>
        <v>3.5000000000000142E-2</v>
      </c>
      <c r="D237" s="4">
        <f t="shared" si="45"/>
        <v>3.5000000000000142E-2</v>
      </c>
      <c r="E237" s="4">
        <f t="shared" si="46"/>
        <v>1.0000000000001563E-2</v>
      </c>
      <c r="F237" s="4">
        <f t="shared" si="47"/>
        <v>-7.4999999999985079E-3</v>
      </c>
      <c r="G237" s="2">
        <f t="shared" si="43"/>
        <v>234</v>
      </c>
      <c r="H237" s="5">
        <f t="shared" si="48"/>
        <v>1.718213058419244E-3</v>
      </c>
      <c r="I237" s="5">
        <f t="shared" si="49"/>
        <v>1.197079337704137E-3</v>
      </c>
      <c r="J237" s="5">
        <f t="shared" si="50"/>
        <v>0.40206185567010194</v>
      </c>
      <c r="K237" s="5">
        <f t="shared" si="51"/>
        <v>0.16077310328457317</v>
      </c>
      <c r="L237" s="2">
        <f t="shared" si="52"/>
        <v>6.4916974693942586E-2</v>
      </c>
      <c r="M237" s="2">
        <f t="shared" si="53"/>
        <v>6.5122297659899006E-2</v>
      </c>
    </row>
    <row r="238" spans="1:13" x14ac:dyDescent="0.3">
      <c r="A238">
        <v>4651</v>
      </c>
      <c r="B238">
        <v>36.28</v>
      </c>
      <c r="C238" s="4">
        <f t="shared" si="44"/>
        <v>0.19999999999999929</v>
      </c>
      <c r="D238" s="4">
        <f t="shared" si="45"/>
        <v>9.2499999999999361E-2</v>
      </c>
      <c r="E238" s="4">
        <f t="shared" si="46"/>
        <v>0.18999999999999773</v>
      </c>
      <c r="F238" s="4">
        <f t="shared" si="47"/>
        <v>8.9999999999998082E-2</v>
      </c>
      <c r="G238" s="2">
        <f t="shared" si="43"/>
        <v>235</v>
      </c>
      <c r="H238" s="5">
        <f t="shared" si="48"/>
        <v>1.718213058419244E-3</v>
      </c>
      <c r="I238" s="5">
        <f t="shared" si="49"/>
        <v>1.1977396131248232E-3</v>
      </c>
      <c r="J238" s="5">
        <f t="shared" si="50"/>
        <v>0.40378006872852118</v>
      </c>
      <c r="K238" s="5">
        <f t="shared" si="51"/>
        <v>0.161970842897698</v>
      </c>
      <c r="L238" s="2">
        <f t="shared" si="52"/>
        <v>6.5678898494599E-2</v>
      </c>
      <c r="M238" s="2">
        <f t="shared" si="53"/>
        <v>6.5889286975595554E-2</v>
      </c>
    </row>
    <row r="239" spans="1:13" x14ac:dyDescent="0.3">
      <c r="A239">
        <v>4892</v>
      </c>
      <c r="B239">
        <v>36.659999999999997</v>
      </c>
      <c r="C239" s="4">
        <f t="shared" si="44"/>
        <v>0.21999999999999886</v>
      </c>
      <c r="D239" s="4">
        <f t="shared" si="45"/>
        <v>-6.4999999999999503E-2</v>
      </c>
      <c r="E239" s="4">
        <f t="shared" si="46"/>
        <v>3.0000000000001137E-2</v>
      </c>
      <c r="F239" s="4">
        <f t="shared" si="47"/>
        <v>-7.9999999999998295E-2</v>
      </c>
      <c r="G239" s="2">
        <f t="shared" si="43"/>
        <v>236</v>
      </c>
      <c r="H239" s="5">
        <f t="shared" si="48"/>
        <v>1.718213058419244E-3</v>
      </c>
      <c r="I239" s="5">
        <f t="shared" si="49"/>
        <v>1.2102848461178616E-3</v>
      </c>
      <c r="J239" s="5">
        <f t="shared" si="50"/>
        <v>0.40549828178694042</v>
      </c>
      <c r="K239" s="5">
        <f t="shared" si="51"/>
        <v>0.16318112774381585</v>
      </c>
      <c r="L239" s="2">
        <f t="shared" si="52"/>
        <v>6.6450046864749562E-2</v>
      </c>
      <c r="M239" s="2">
        <f t="shared" si="53"/>
        <v>6.6661238567391909E-2</v>
      </c>
    </row>
    <row r="240" spans="1:13" x14ac:dyDescent="0.3">
      <c r="A240">
        <v>5044</v>
      </c>
      <c r="B240">
        <v>36.72</v>
      </c>
      <c r="C240" s="4">
        <f t="shared" si="44"/>
        <v>7.0000000000000284E-2</v>
      </c>
      <c r="D240" s="4">
        <f t="shared" si="45"/>
        <v>9.0000000000001634E-2</v>
      </c>
      <c r="E240" s="4">
        <f t="shared" si="46"/>
        <v>3.9999999999999147E-2</v>
      </c>
      <c r="F240" s="4">
        <f t="shared" si="47"/>
        <v>4.9999999999990052E-3</v>
      </c>
      <c r="G240" s="2">
        <f t="shared" si="43"/>
        <v>237</v>
      </c>
      <c r="H240" s="5">
        <f t="shared" si="48"/>
        <v>1.718213058419244E-3</v>
      </c>
      <c r="I240" s="5">
        <f t="shared" si="49"/>
        <v>1.2122656723799203E-3</v>
      </c>
      <c r="J240" s="5">
        <f t="shared" si="50"/>
        <v>0.40721649484535966</v>
      </c>
      <c r="K240" s="5">
        <f t="shared" si="51"/>
        <v>0.16439339341619577</v>
      </c>
      <c r="L240" s="2">
        <f t="shared" si="52"/>
        <v>6.7226164317963022E-2</v>
      </c>
      <c r="M240" s="2">
        <f t="shared" si="53"/>
        <v>6.7438431520775152E-2</v>
      </c>
    </row>
    <row r="241" spans="1:13" x14ac:dyDescent="0.3">
      <c r="A241">
        <v>4999</v>
      </c>
      <c r="B241">
        <v>36.799999999999997</v>
      </c>
      <c r="C241" s="4">
        <f t="shared" si="44"/>
        <v>0.40000000000000213</v>
      </c>
      <c r="D241" s="4">
        <f t="shared" si="45"/>
        <v>0.16999999999999993</v>
      </c>
      <c r="E241" s="4">
        <f t="shared" si="46"/>
        <v>0.36000000000000298</v>
      </c>
      <c r="F241" s="4">
        <f t="shared" si="47"/>
        <v>0.16000000000000192</v>
      </c>
      <c r="G241" s="2">
        <f t="shared" si="43"/>
        <v>238</v>
      </c>
      <c r="H241" s="5">
        <f t="shared" si="48"/>
        <v>1.718213058419244E-3</v>
      </c>
      <c r="I241" s="5">
        <f t="shared" si="49"/>
        <v>1.2149067740626651E-3</v>
      </c>
      <c r="J241" s="5">
        <f t="shared" si="50"/>
        <v>0.40893470790377889</v>
      </c>
      <c r="K241" s="5">
        <f t="shared" si="51"/>
        <v>0.16560830019025843</v>
      </c>
      <c r="L241" s="2">
        <f t="shared" si="52"/>
        <v>6.800753220871418E-2</v>
      </c>
      <c r="M241" s="2">
        <f t="shared" si="53"/>
        <v>6.8229519754832907E-2</v>
      </c>
    </row>
    <row r="242" spans="1:13" x14ac:dyDescent="0.3">
      <c r="A242">
        <v>4990</v>
      </c>
      <c r="B242">
        <v>37.520000000000003</v>
      </c>
      <c r="C242" s="4">
        <f t="shared" si="44"/>
        <v>0.41000000000000014</v>
      </c>
      <c r="D242" s="4">
        <f t="shared" si="45"/>
        <v>-0.16000000000000192</v>
      </c>
      <c r="E242" s="4">
        <f t="shared" si="46"/>
        <v>4.9999999999997158E-2</v>
      </c>
      <c r="F242" s="4">
        <f t="shared" si="47"/>
        <v>-0.15500000000000291</v>
      </c>
      <c r="G242" s="2">
        <f t="shared" si="43"/>
        <v>239</v>
      </c>
      <c r="H242" s="5">
        <f t="shared" si="48"/>
        <v>1.718213058419244E-3</v>
      </c>
      <c r="I242" s="5">
        <f t="shared" si="49"/>
        <v>1.2386766892073697E-3</v>
      </c>
      <c r="J242" s="5">
        <f t="shared" si="50"/>
        <v>0.41065292096219813</v>
      </c>
      <c r="K242" s="5">
        <f t="shared" si="51"/>
        <v>0.16684697687946581</v>
      </c>
      <c r="L242" s="2">
        <f t="shared" si="52"/>
        <v>6.8802877063697046E-2</v>
      </c>
      <c r="M242" s="2">
        <f t="shared" si="53"/>
        <v>6.9026220329966484E-2</v>
      </c>
    </row>
    <row r="243" spans="1:13" x14ac:dyDescent="0.3">
      <c r="A243">
        <v>5195</v>
      </c>
      <c r="B243">
        <v>37.619999999999997</v>
      </c>
      <c r="C243" s="4">
        <f t="shared" si="44"/>
        <v>7.9999999999998295E-2</v>
      </c>
      <c r="D243" s="4">
        <f t="shared" si="45"/>
        <v>-0.17999999999999972</v>
      </c>
      <c r="E243" s="4">
        <f t="shared" si="46"/>
        <v>3.0000000000001137E-2</v>
      </c>
      <c r="F243" s="4">
        <f t="shared" si="47"/>
        <v>-9.9999999999980105E-3</v>
      </c>
      <c r="G243" s="2">
        <f t="shared" si="43"/>
        <v>240</v>
      </c>
      <c r="H243" s="5">
        <f t="shared" si="48"/>
        <v>1.718213058419244E-3</v>
      </c>
      <c r="I243" s="5">
        <f t="shared" si="49"/>
        <v>1.2419780663108005E-3</v>
      </c>
      <c r="J243" s="5">
        <f t="shared" si="50"/>
        <v>0.41237113402061737</v>
      </c>
      <c r="K243" s="5">
        <f t="shared" si="51"/>
        <v>0.16808895494577661</v>
      </c>
      <c r="L243" s="2">
        <f t="shared" si="52"/>
        <v>6.9603845604694237E-2</v>
      </c>
      <c r="M243" s="2">
        <f t="shared" si="53"/>
        <v>6.9828005706535662E-2</v>
      </c>
    </row>
    <row r="244" spans="1:13" x14ac:dyDescent="0.3">
      <c r="A244">
        <v>4558</v>
      </c>
      <c r="B244">
        <v>37.68</v>
      </c>
      <c r="C244" s="4">
        <f t="shared" si="44"/>
        <v>5.0000000000000711E-2</v>
      </c>
      <c r="D244" s="4">
        <f t="shared" si="45"/>
        <v>-1.7499999999998295E-2</v>
      </c>
      <c r="E244" s="4">
        <f t="shared" si="46"/>
        <v>1.9999999999999574E-2</v>
      </c>
      <c r="F244" s="4">
        <f t="shared" si="47"/>
        <v>-5.0000000000007816E-3</v>
      </c>
      <c r="G244" s="2">
        <f t="shared" si="43"/>
        <v>241</v>
      </c>
      <c r="H244" s="5">
        <f t="shared" si="48"/>
        <v>1.718213058419244E-3</v>
      </c>
      <c r="I244" s="5">
        <f t="shared" si="49"/>
        <v>1.2439588925728595E-3</v>
      </c>
      <c r="J244" s="5">
        <f t="shared" si="50"/>
        <v>0.41408934707903661</v>
      </c>
      <c r="K244" s="5">
        <f t="shared" si="51"/>
        <v>0.16933291383834947</v>
      </c>
      <c r="L244" s="2">
        <f t="shared" si="52"/>
        <v>7.0409905754090132E-2</v>
      </c>
      <c r="M244" s="2">
        <f t="shared" si="53"/>
        <v>7.0634612681967246E-2</v>
      </c>
    </row>
    <row r="245" spans="1:13" x14ac:dyDescent="0.3">
      <c r="A245">
        <v>5067</v>
      </c>
      <c r="B245">
        <v>37.72</v>
      </c>
      <c r="C245" s="4">
        <f t="shared" si="44"/>
        <v>4.5000000000001705E-2</v>
      </c>
      <c r="D245" s="4">
        <f t="shared" si="45"/>
        <v>4.7499999999999432E-2</v>
      </c>
      <c r="E245" s="4">
        <f t="shared" si="46"/>
        <v>2.5000000000002132E-2</v>
      </c>
      <c r="F245" s="4">
        <f t="shared" si="47"/>
        <v>2.500000000001279E-3</v>
      </c>
      <c r="G245" s="2">
        <f t="shared" si="43"/>
        <v>242</v>
      </c>
      <c r="H245" s="5">
        <f t="shared" si="48"/>
        <v>1.718213058419244E-3</v>
      </c>
      <c r="I245" s="5">
        <f t="shared" si="49"/>
        <v>1.2452794434142317E-3</v>
      </c>
      <c r="J245" s="5">
        <f t="shared" si="50"/>
        <v>0.41580756013745584</v>
      </c>
      <c r="K245" s="5">
        <f t="shared" si="51"/>
        <v>0.17057819328176371</v>
      </c>
      <c r="L245" s="2">
        <f t="shared" si="52"/>
        <v>7.1220792040323819E-2</v>
      </c>
      <c r="M245" s="2">
        <f t="shared" si="53"/>
        <v>7.1446185336980161E-2</v>
      </c>
    </row>
    <row r="246" spans="1:13" x14ac:dyDescent="0.3">
      <c r="A246">
        <v>5092</v>
      </c>
      <c r="B246">
        <v>37.770000000000003</v>
      </c>
      <c r="C246" s="4">
        <f t="shared" si="44"/>
        <v>0.14499999999999957</v>
      </c>
      <c r="D246" s="4">
        <f t="shared" si="45"/>
        <v>6.4999999999997726E-2</v>
      </c>
      <c r="E246" s="4">
        <f t="shared" si="46"/>
        <v>0.11999999999999744</v>
      </c>
      <c r="F246" s="4">
        <f t="shared" si="47"/>
        <v>4.7499999999997655E-2</v>
      </c>
      <c r="G246" s="2">
        <f t="shared" si="43"/>
        <v>243</v>
      </c>
      <c r="H246" s="5">
        <f t="shared" si="48"/>
        <v>1.718213058419244E-3</v>
      </c>
      <c r="I246" s="5">
        <f t="shared" si="49"/>
        <v>1.2469301319659475E-3</v>
      </c>
      <c r="J246" s="5">
        <f t="shared" si="50"/>
        <v>0.41752577319587508</v>
      </c>
      <c r="K246" s="5">
        <f t="shared" si="51"/>
        <v>0.17182512341372966</v>
      </c>
      <c r="L246" s="2">
        <f t="shared" si="52"/>
        <v>7.2036649678608108E-2</v>
      </c>
      <c r="M246" s="2">
        <f t="shared" si="53"/>
        <v>7.2265351159330984E-2</v>
      </c>
    </row>
    <row r="247" spans="1:13" x14ac:dyDescent="0.3">
      <c r="A247">
        <v>4566</v>
      </c>
      <c r="B247">
        <v>38.01</v>
      </c>
      <c r="C247" s="4">
        <f t="shared" si="44"/>
        <v>0.17499999999999716</v>
      </c>
      <c r="D247" s="4">
        <f t="shared" si="45"/>
        <v>-1.7500000000000071E-2</v>
      </c>
      <c r="E247" s="4">
        <f t="shared" si="46"/>
        <v>5.4999999999999716E-2</v>
      </c>
      <c r="F247" s="4">
        <f t="shared" si="47"/>
        <v>-3.2499999999998863E-2</v>
      </c>
      <c r="G247" s="2">
        <f t="shared" si="43"/>
        <v>244</v>
      </c>
      <c r="H247" s="5">
        <f t="shared" si="48"/>
        <v>1.718213058419244E-3</v>
      </c>
      <c r="I247" s="5">
        <f t="shared" si="49"/>
        <v>1.2548534370141822E-3</v>
      </c>
      <c r="J247" s="5">
        <f t="shared" si="50"/>
        <v>0.41924398625429432</v>
      </c>
      <c r="K247" s="5">
        <f t="shared" si="51"/>
        <v>0.17307997685074383</v>
      </c>
      <c r="L247" s="2">
        <f t="shared" si="52"/>
        <v>7.2860127712082667E-2</v>
      </c>
      <c r="M247" s="2">
        <f t="shared" si="53"/>
        <v>7.3090351683552227E-2</v>
      </c>
    </row>
    <row r="248" spans="1:13" x14ac:dyDescent="0.3">
      <c r="A248">
        <v>4934</v>
      </c>
      <c r="B248">
        <v>38.119999999999997</v>
      </c>
      <c r="C248" s="4">
        <f t="shared" si="44"/>
        <v>0.10999999999999943</v>
      </c>
      <c r="D248" s="4">
        <f t="shared" si="45"/>
        <v>-5.7499999999997442E-2</v>
      </c>
      <c r="E248" s="4">
        <f t="shared" si="46"/>
        <v>5.4999999999999716E-2</v>
      </c>
      <c r="F248" s="4">
        <f t="shared" si="47"/>
        <v>0</v>
      </c>
      <c r="G248" s="2">
        <f t="shared" si="43"/>
        <v>245</v>
      </c>
      <c r="H248" s="5">
        <f t="shared" si="48"/>
        <v>1.718213058419244E-3</v>
      </c>
      <c r="I248" s="5">
        <f t="shared" si="49"/>
        <v>1.2584849518279563E-3</v>
      </c>
      <c r="J248" s="5">
        <f t="shared" si="50"/>
        <v>0.42096219931271356</v>
      </c>
      <c r="K248" s="5">
        <f t="shared" si="51"/>
        <v>0.17433846180257179</v>
      </c>
      <c r="L248" s="2">
        <f t="shared" si="52"/>
        <v>7.3689452926860022E-2</v>
      </c>
      <c r="M248" s="2">
        <f t="shared" si="53"/>
        <v>7.3921205628792425E-2</v>
      </c>
    </row>
    <row r="249" spans="1:13" x14ac:dyDescent="0.3">
      <c r="A249">
        <v>5064</v>
      </c>
      <c r="B249">
        <v>38.229999999999997</v>
      </c>
      <c r="C249" s="4">
        <f t="shared" si="44"/>
        <v>6.0000000000002274E-2</v>
      </c>
      <c r="D249" s="4">
        <f t="shared" si="45"/>
        <v>-3.9999999999999147E-2</v>
      </c>
      <c r="E249" s="4">
        <f t="shared" si="46"/>
        <v>5.000000000002558E-3</v>
      </c>
      <c r="F249" s="4">
        <f t="shared" si="47"/>
        <v>-2.4999999999998579E-2</v>
      </c>
      <c r="G249" s="2">
        <f t="shared" si="43"/>
        <v>246</v>
      </c>
      <c r="H249" s="5">
        <f t="shared" si="48"/>
        <v>1.718213058419244E-3</v>
      </c>
      <c r="I249" s="5">
        <f t="shared" si="49"/>
        <v>1.2621164666417307E-3</v>
      </c>
      <c r="J249" s="5">
        <f t="shared" si="50"/>
        <v>0.4226804123711328</v>
      </c>
      <c r="K249" s="5">
        <f t="shared" si="51"/>
        <v>0.17560057826921352</v>
      </c>
      <c r="L249" s="2">
        <f t="shared" si="52"/>
        <v>7.4524644042088681E-2</v>
      </c>
      <c r="M249" s="2">
        <f t="shared" si="53"/>
        <v>7.4756536286764624E-2</v>
      </c>
    </row>
    <row r="250" spans="1:13" x14ac:dyDescent="0.3">
      <c r="A250">
        <v>4755</v>
      </c>
      <c r="B250">
        <v>38.24</v>
      </c>
      <c r="C250" s="4">
        <f t="shared" si="44"/>
        <v>3.0000000000001137E-2</v>
      </c>
      <c r="D250" s="4">
        <f t="shared" si="45"/>
        <v>1.9999999999997797E-2</v>
      </c>
      <c r="E250" s="4">
        <f t="shared" si="46"/>
        <v>2.4999999999998579E-2</v>
      </c>
      <c r="F250" s="4">
        <f t="shared" si="47"/>
        <v>9.9999999999980105E-3</v>
      </c>
      <c r="G250" s="2">
        <f t="shared" si="43"/>
        <v>247</v>
      </c>
      <c r="H250" s="5">
        <f t="shared" si="48"/>
        <v>1.718213058419244E-3</v>
      </c>
      <c r="I250" s="5">
        <f t="shared" si="49"/>
        <v>1.262446604352074E-3</v>
      </c>
      <c r="J250" s="5">
        <f t="shared" si="50"/>
        <v>0.42439862542955203</v>
      </c>
      <c r="K250" s="5">
        <f t="shared" si="51"/>
        <v>0.17686302487356559</v>
      </c>
      <c r="L250" s="2">
        <f t="shared" si="52"/>
        <v>7.5364313004543187E-2</v>
      </c>
      <c r="M250" s="2">
        <f t="shared" si="53"/>
        <v>7.5596905799171485E-2</v>
      </c>
    </row>
    <row r="251" spans="1:13" x14ac:dyDescent="0.3">
      <c r="A251">
        <v>4970</v>
      </c>
      <c r="B251">
        <v>38.29</v>
      </c>
      <c r="C251" s="4">
        <f t="shared" si="44"/>
        <v>9.9999999999997868E-2</v>
      </c>
      <c r="D251" s="4">
        <f t="shared" si="45"/>
        <v>3.7499999999999645E-2</v>
      </c>
      <c r="E251" s="4">
        <f t="shared" si="46"/>
        <v>7.4999999999999289E-2</v>
      </c>
      <c r="F251" s="4">
        <f t="shared" si="47"/>
        <v>2.5000000000000355E-2</v>
      </c>
      <c r="G251" s="2">
        <f t="shared" si="43"/>
        <v>248</v>
      </c>
      <c r="H251" s="5">
        <f t="shared" si="48"/>
        <v>1.718213058419244E-3</v>
      </c>
      <c r="I251" s="5">
        <f t="shared" si="49"/>
        <v>1.2640972929037894E-3</v>
      </c>
      <c r="J251" s="5">
        <f t="shared" si="50"/>
        <v>0.42611683848797127</v>
      </c>
      <c r="K251" s="5">
        <f t="shared" si="51"/>
        <v>0.17812712216646936</v>
      </c>
      <c r="L251" s="2">
        <f t="shared" si="52"/>
        <v>7.6209026493901627E-2</v>
      </c>
      <c r="M251" s="2">
        <f t="shared" si="53"/>
        <v>7.6443729447090866E-2</v>
      </c>
    </row>
    <row r="252" spans="1:13" x14ac:dyDescent="0.3">
      <c r="A252">
        <v>4893</v>
      </c>
      <c r="B252">
        <v>38.44</v>
      </c>
      <c r="C252" s="4">
        <f t="shared" si="44"/>
        <v>0.10500000000000043</v>
      </c>
      <c r="D252" s="4">
        <f t="shared" si="45"/>
        <v>-9.9999999999980105E-3</v>
      </c>
      <c r="E252" s="4">
        <f t="shared" si="46"/>
        <v>3.0000000000001137E-2</v>
      </c>
      <c r="F252" s="4">
        <f t="shared" si="47"/>
        <v>-2.2499999999999076E-2</v>
      </c>
      <c r="G252" s="2">
        <f t="shared" si="43"/>
        <v>249</v>
      </c>
      <c r="H252" s="5">
        <f t="shared" si="48"/>
        <v>1.718213058419244E-3</v>
      </c>
      <c r="I252" s="5">
        <f t="shared" si="49"/>
        <v>1.2690493585589362E-3</v>
      </c>
      <c r="J252" s="5">
        <f t="shared" si="50"/>
        <v>0.42783505154639051</v>
      </c>
      <c r="K252" s="5">
        <f t="shared" si="51"/>
        <v>0.17939617152502829</v>
      </c>
      <c r="L252" s="2">
        <f t="shared" si="52"/>
        <v>7.706021113618032E-2</v>
      </c>
      <c r="M252" s="2">
        <f t="shared" si="53"/>
        <v>7.7295761556275502E-2</v>
      </c>
    </row>
    <row r="253" spans="1:13" x14ac:dyDescent="0.3">
      <c r="A253">
        <v>4556</v>
      </c>
      <c r="B253">
        <v>38.5</v>
      </c>
      <c r="C253" s="4">
        <f t="shared" si="44"/>
        <v>8.0000000000001847E-2</v>
      </c>
      <c r="D253" s="4">
        <f t="shared" si="45"/>
        <v>-1.5000000000000568E-2</v>
      </c>
      <c r="E253" s="4">
        <f t="shared" si="46"/>
        <v>5.0000000000000711E-2</v>
      </c>
      <c r="F253" s="4">
        <f t="shared" si="47"/>
        <v>9.9999999999997868E-3</v>
      </c>
      <c r="G253" s="2">
        <f t="shared" si="43"/>
        <v>250</v>
      </c>
      <c r="H253" s="5">
        <f t="shared" si="48"/>
        <v>1.718213058419244E-3</v>
      </c>
      <c r="I253" s="5">
        <f t="shared" si="49"/>
        <v>1.2710301848209949E-3</v>
      </c>
      <c r="J253" s="5">
        <f t="shared" si="50"/>
        <v>0.42955326460480975</v>
      </c>
      <c r="K253" s="5">
        <f t="shared" si="51"/>
        <v>0.18066720170984929</v>
      </c>
      <c r="L253" s="2">
        <f t="shared" si="52"/>
        <v>7.7916611046687359E-2</v>
      </c>
      <c r="M253" s="2">
        <f t="shared" si="53"/>
        <v>7.8153579584095009E-2</v>
      </c>
    </row>
    <row r="254" spans="1:13" x14ac:dyDescent="0.3">
      <c r="A254">
        <v>5094</v>
      </c>
      <c r="B254">
        <v>38.6</v>
      </c>
      <c r="C254" s="4">
        <f t="shared" si="44"/>
        <v>7.4999999999999289E-2</v>
      </c>
      <c r="D254" s="4">
        <f t="shared" si="45"/>
        <v>-2.500000000001279E-3</v>
      </c>
      <c r="E254" s="4">
        <f t="shared" si="46"/>
        <v>2.4999999999998579E-2</v>
      </c>
      <c r="F254" s="4">
        <f t="shared" si="47"/>
        <v>-1.2500000000001066E-2</v>
      </c>
      <c r="G254" s="2">
        <f t="shared" si="43"/>
        <v>251</v>
      </c>
      <c r="H254" s="5">
        <f t="shared" si="48"/>
        <v>1.718213058419244E-3</v>
      </c>
      <c r="I254" s="5">
        <f t="shared" si="49"/>
        <v>1.2743315619244261E-3</v>
      </c>
      <c r="J254" s="5">
        <f t="shared" si="50"/>
        <v>0.43127147766322899</v>
      </c>
      <c r="K254" s="5">
        <f t="shared" si="51"/>
        <v>0.1819415332717737</v>
      </c>
      <c r="L254" s="2">
        <f t="shared" si="52"/>
        <v>7.8778808220767771E-2</v>
      </c>
      <c r="M254" s="2">
        <f t="shared" si="53"/>
        <v>7.9016488653066291E-2</v>
      </c>
    </row>
    <row r="255" spans="1:13" x14ac:dyDescent="0.3">
      <c r="A255">
        <v>4793</v>
      </c>
      <c r="B255">
        <v>38.65</v>
      </c>
      <c r="C255" s="4">
        <f t="shared" si="44"/>
        <v>7.4999999999999289E-2</v>
      </c>
      <c r="D255" s="4">
        <f t="shared" si="45"/>
        <v>2.5000000000000355E-2</v>
      </c>
      <c r="E255" s="4">
        <f t="shared" si="46"/>
        <v>5.0000000000000711E-2</v>
      </c>
      <c r="F255" s="4">
        <f t="shared" si="47"/>
        <v>1.2500000000001066E-2</v>
      </c>
      <c r="G255" s="2">
        <f t="shared" si="43"/>
        <v>252</v>
      </c>
      <c r="H255" s="5">
        <f t="shared" si="48"/>
        <v>1.718213058419244E-3</v>
      </c>
      <c r="I255" s="5">
        <f t="shared" si="49"/>
        <v>1.2759822504761415E-3</v>
      </c>
      <c r="J255" s="5">
        <f t="shared" si="50"/>
        <v>0.43298969072164822</v>
      </c>
      <c r="K255" s="5">
        <f t="shared" si="51"/>
        <v>0.18321751552224985</v>
      </c>
      <c r="L255" s="2">
        <f t="shared" si="52"/>
        <v>7.9646102108469202E-2</v>
      </c>
      <c r="M255" s="2">
        <f t="shared" si="53"/>
        <v>7.9885212003018694E-2</v>
      </c>
    </row>
    <row r="256" spans="1:13" x14ac:dyDescent="0.3">
      <c r="A256">
        <v>4796</v>
      </c>
      <c r="B256">
        <v>38.75</v>
      </c>
      <c r="C256" s="4">
        <f t="shared" si="44"/>
        <v>0.125</v>
      </c>
      <c r="D256" s="4">
        <f t="shared" si="45"/>
        <v>2.5000000000000355E-2</v>
      </c>
      <c r="E256" s="4">
        <f t="shared" si="46"/>
        <v>7.4999999999999289E-2</v>
      </c>
      <c r="F256" s="4">
        <f t="shared" si="47"/>
        <v>1.2499999999999289E-2</v>
      </c>
      <c r="G256" s="2">
        <f t="shared" si="43"/>
        <v>253</v>
      </c>
      <c r="H256" s="5">
        <f t="shared" si="48"/>
        <v>1.718213058419244E-3</v>
      </c>
      <c r="I256" s="5">
        <f t="shared" si="49"/>
        <v>1.2792836275795727E-3</v>
      </c>
      <c r="J256" s="5">
        <f t="shared" si="50"/>
        <v>0.43470790378006746</v>
      </c>
      <c r="K256" s="5">
        <f t="shared" si="51"/>
        <v>0.18449679914982942</v>
      </c>
      <c r="L256" s="2">
        <f t="shared" si="52"/>
        <v>8.051922162209027E-2</v>
      </c>
      <c r="M256" s="2">
        <f t="shared" si="53"/>
        <v>8.0760484218720077E-2</v>
      </c>
    </row>
    <row r="257" spans="1:13" x14ac:dyDescent="0.3">
      <c r="A257">
        <v>4701</v>
      </c>
      <c r="B257">
        <v>38.9</v>
      </c>
      <c r="C257" s="4">
        <f t="shared" si="44"/>
        <v>0.125</v>
      </c>
      <c r="D257" s="4">
        <f t="shared" si="45"/>
        <v>6.7500000000000782E-2</v>
      </c>
      <c r="E257" s="4">
        <f t="shared" si="46"/>
        <v>5.0000000000000711E-2</v>
      </c>
      <c r="F257" s="4">
        <f t="shared" si="47"/>
        <v>-1.2499999999999289E-2</v>
      </c>
      <c r="G257" s="2">
        <f t="shared" si="43"/>
        <v>254</v>
      </c>
      <c r="H257" s="5">
        <f t="shared" si="48"/>
        <v>1.718213058419244E-3</v>
      </c>
      <c r="I257" s="5">
        <f t="shared" si="49"/>
        <v>1.2842356932347195E-3</v>
      </c>
      <c r="J257" s="5">
        <f t="shared" si="50"/>
        <v>0.4364261168384867</v>
      </c>
      <c r="K257" s="5">
        <f t="shared" si="51"/>
        <v>0.18578103484306413</v>
      </c>
      <c r="L257" s="2">
        <f t="shared" si="52"/>
        <v>8.1398907018868066E-2</v>
      </c>
      <c r="M257" s="2">
        <f t="shared" si="53"/>
        <v>8.1641610422687361E-2</v>
      </c>
    </row>
    <row r="258" spans="1:13" x14ac:dyDescent="0.3">
      <c r="A258">
        <v>4932</v>
      </c>
      <c r="B258">
        <v>39</v>
      </c>
      <c r="C258" s="4">
        <f t="shared" si="44"/>
        <v>0.26000000000000156</v>
      </c>
      <c r="D258" s="4">
        <f t="shared" si="45"/>
        <v>8.7500000000000355E-2</v>
      </c>
      <c r="E258" s="4">
        <f t="shared" si="46"/>
        <v>0.21000000000000085</v>
      </c>
      <c r="F258" s="4">
        <f t="shared" si="47"/>
        <v>8.0000000000000071E-2</v>
      </c>
      <c r="G258" s="2">
        <f t="shared" si="43"/>
        <v>255</v>
      </c>
      <c r="H258" s="5">
        <f t="shared" si="48"/>
        <v>1.718213058419244E-3</v>
      </c>
      <c r="I258" s="5">
        <f t="shared" si="49"/>
        <v>1.2875370703381507E-3</v>
      </c>
      <c r="J258" s="5">
        <f t="shared" si="50"/>
        <v>0.43814432989690594</v>
      </c>
      <c r="K258" s="5">
        <f t="shared" si="51"/>
        <v>0.18706857191340229</v>
      </c>
      <c r="L258" s="2">
        <f t="shared" si="52"/>
        <v>8.2284457748850251E-2</v>
      </c>
      <c r="M258" s="2">
        <f t="shared" si="53"/>
        <v>8.2533236367236168E-2</v>
      </c>
    </row>
    <row r="259" spans="1:13" x14ac:dyDescent="0.3">
      <c r="A259">
        <v>4949</v>
      </c>
      <c r="B259">
        <v>39.42</v>
      </c>
      <c r="C259" s="4">
        <f t="shared" si="44"/>
        <v>0.30000000000000071</v>
      </c>
      <c r="D259" s="4">
        <f t="shared" si="45"/>
        <v>-3.0000000000001137E-2</v>
      </c>
      <c r="E259" s="4">
        <f t="shared" si="46"/>
        <v>8.9999999999999858E-2</v>
      </c>
      <c r="F259" s="4">
        <f t="shared" si="47"/>
        <v>-6.0000000000000497E-2</v>
      </c>
      <c r="G259" s="2">
        <f t="shared" si="43"/>
        <v>256</v>
      </c>
      <c r="H259" s="5">
        <f t="shared" si="48"/>
        <v>1.718213058419244E-3</v>
      </c>
      <c r="I259" s="5">
        <f t="shared" si="49"/>
        <v>1.3014028541725616E-3</v>
      </c>
      <c r="J259" s="5">
        <f t="shared" si="50"/>
        <v>0.43986254295532518</v>
      </c>
      <c r="K259" s="5">
        <f t="shared" si="51"/>
        <v>0.18836997476757486</v>
      </c>
      <c r="L259" s="2">
        <f t="shared" si="52"/>
        <v>8.3180555868155662E-2</v>
      </c>
      <c r="M259" s="2">
        <f t="shared" si="53"/>
        <v>8.3431948360371919E-2</v>
      </c>
    </row>
    <row r="260" spans="1:13" x14ac:dyDescent="0.3">
      <c r="A260">
        <v>5147</v>
      </c>
      <c r="B260">
        <v>39.6</v>
      </c>
      <c r="C260" s="4">
        <f t="shared" si="44"/>
        <v>0.19999999999999929</v>
      </c>
      <c r="D260" s="4">
        <f t="shared" si="45"/>
        <v>-7.5000000000001066E-2</v>
      </c>
      <c r="E260" s="4">
        <f t="shared" si="46"/>
        <v>0.10999999999999943</v>
      </c>
      <c r="F260" s="4">
        <f t="shared" si="47"/>
        <v>9.9999999999997868E-3</v>
      </c>
      <c r="G260" s="2">
        <f t="shared" si="43"/>
        <v>257</v>
      </c>
      <c r="H260" s="5">
        <f t="shared" si="48"/>
        <v>1.718213058419244E-3</v>
      </c>
      <c r="I260" s="5">
        <f t="shared" si="49"/>
        <v>1.3073453329587375E-3</v>
      </c>
      <c r="J260" s="5">
        <f t="shared" si="50"/>
        <v>0.44158075601374441</v>
      </c>
      <c r="K260" s="5">
        <f t="shared" si="51"/>
        <v>0.18967732010053359</v>
      </c>
      <c r="L260" s="2">
        <f t="shared" si="52"/>
        <v>8.4083760456937329E-2</v>
      </c>
      <c r="M260" s="2">
        <f t="shared" si="53"/>
        <v>8.433836016326747E-2</v>
      </c>
    </row>
    <row r="261" spans="1:13" x14ac:dyDescent="0.3">
      <c r="A261">
        <v>5080</v>
      </c>
      <c r="B261">
        <v>39.82</v>
      </c>
      <c r="C261" s="4">
        <f t="shared" si="44"/>
        <v>0.14999999999999858</v>
      </c>
      <c r="D261" s="4">
        <f t="shared" si="45"/>
        <v>5.0000000000007816E-3</v>
      </c>
      <c r="E261" s="4">
        <f t="shared" si="46"/>
        <v>3.9999999999999147E-2</v>
      </c>
      <c r="F261" s="4">
        <f t="shared" si="47"/>
        <v>-3.5000000000000142E-2</v>
      </c>
      <c r="G261" s="2">
        <f t="shared" si="43"/>
        <v>258</v>
      </c>
      <c r="H261" s="5">
        <f t="shared" si="48"/>
        <v>1.718213058419244E-3</v>
      </c>
      <c r="I261" s="5">
        <f t="shared" si="49"/>
        <v>1.3146083625862862E-3</v>
      </c>
      <c r="J261" s="5">
        <f t="shared" si="50"/>
        <v>0.44329896907216365</v>
      </c>
      <c r="K261" s="5">
        <f t="shared" si="51"/>
        <v>0.19099192846311988</v>
      </c>
      <c r="L261" s="2">
        <f t="shared" si="52"/>
        <v>8.499468981434348E-2</v>
      </c>
      <c r="M261" s="2">
        <f t="shared" si="53"/>
        <v>8.5250460318326796E-2</v>
      </c>
    </row>
    <row r="262" spans="1:13" x14ac:dyDescent="0.3">
      <c r="A262">
        <v>5058</v>
      </c>
      <c r="B262">
        <v>39.9</v>
      </c>
      <c r="C262" s="4">
        <f t="shared" si="44"/>
        <v>0.21000000000000085</v>
      </c>
      <c r="D262" s="4">
        <f t="shared" si="45"/>
        <v>2.2500000000000853E-2</v>
      </c>
      <c r="E262" s="4">
        <f t="shared" si="46"/>
        <v>0.17000000000000171</v>
      </c>
      <c r="F262" s="4">
        <f t="shared" si="47"/>
        <v>6.5000000000001279E-2</v>
      </c>
      <c r="G262" s="2">
        <f t="shared" ref="G262:G325" si="54">G261+1</f>
        <v>259</v>
      </c>
      <c r="H262" s="5">
        <f t="shared" si="48"/>
        <v>1.718213058419244E-3</v>
      </c>
      <c r="I262" s="5">
        <f t="shared" si="49"/>
        <v>1.3172494642690309E-3</v>
      </c>
      <c r="J262" s="5">
        <f t="shared" si="50"/>
        <v>0.44501718213058289</v>
      </c>
      <c r="K262" s="5">
        <f t="shared" si="51"/>
        <v>0.19230917792738891</v>
      </c>
      <c r="L262" s="2">
        <f t="shared" si="52"/>
        <v>8.5911316599864215E-2</v>
      </c>
      <c r="M262" s="2">
        <f t="shared" si="53"/>
        <v>8.6172082280268972E-2</v>
      </c>
    </row>
    <row r="263" spans="1:13" x14ac:dyDescent="0.3">
      <c r="A263">
        <v>5066</v>
      </c>
      <c r="B263">
        <v>40.24</v>
      </c>
      <c r="C263" s="4">
        <f t="shared" si="44"/>
        <v>0.19500000000000028</v>
      </c>
      <c r="D263" s="4">
        <f t="shared" si="45"/>
        <v>-6.5000000000001279E-2</v>
      </c>
      <c r="E263" s="4">
        <f t="shared" si="46"/>
        <v>2.4999999999998579E-2</v>
      </c>
      <c r="F263" s="4">
        <f t="shared" si="47"/>
        <v>-7.2500000000001563E-2</v>
      </c>
      <c r="G263" s="2">
        <f t="shared" si="54"/>
        <v>260</v>
      </c>
      <c r="H263" s="5">
        <f t="shared" si="48"/>
        <v>1.718213058419244E-3</v>
      </c>
      <c r="I263" s="5">
        <f t="shared" si="49"/>
        <v>1.328474146420697E-3</v>
      </c>
      <c r="J263" s="5">
        <f t="shared" si="50"/>
        <v>0.44673539518900213</v>
      </c>
      <c r="K263" s="5">
        <f t="shared" si="51"/>
        <v>0.19363765207380962</v>
      </c>
      <c r="L263" s="2">
        <f t="shared" si="52"/>
        <v>8.6837503765058693E-2</v>
      </c>
      <c r="M263" s="2">
        <f t="shared" si="53"/>
        <v>8.7099006866465947E-2</v>
      </c>
    </row>
    <row r="264" spans="1:13" x14ac:dyDescent="0.3">
      <c r="A264">
        <v>4784</v>
      </c>
      <c r="B264">
        <v>40.29</v>
      </c>
      <c r="C264" s="4">
        <f t="shared" si="44"/>
        <v>7.9999999999998295E-2</v>
      </c>
      <c r="D264" s="4">
        <f t="shared" si="45"/>
        <v>-1.5000000000000568E-2</v>
      </c>
      <c r="E264" s="4">
        <f t="shared" si="46"/>
        <v>5.4999999999999716E-2</v>
      </c>
      <c r="F264" s="4">
        <f t="shared" si="47"/>
        <v>1.5000000000000568E-2</v>
      </c>
      <c r="G264" s="2">
        <f t="shared" si="54"/>
        <v>261</v>
      </c>
      <c r="H264" s="5">
        <f t="shared" si="48"/>
        <v>1.718213058419244E-3</v>
      </c>
      <c r="I264" s="5">
        <f t="shared" si="49"/>
        <v>1.3301248349724124E-3</v>
      </c>
      <c r="J264" s="5">
        <f t="shared" si="50"/>
        <v>0.44845360824742136</v>
      </c>
      <c r="K264" s="5">
        <f t="shared" si="51"/>
        <v>0.19496777690878203</v>
      </c>
      <c r="L264" s="2">
        <f t="shared" si="52"/>
        <v>8.7768999226977215E-2</v>
      </c>
      <c r="M264" s="2">
        <f t="shared" si="53"/>
        <v>8.8032130894306115E-2</v>
      </c>
    </row>
    <row r="265" spans="1:13" x14ac:dyDescent="0.3">
      <c r="A265">
        <v>4731</v>
      </c>
      <c r="B265">
        <v>40.4</v>
      </c>
      <c r="C265" s="4">
        <f t="shared" si="44"/>
        <v>0.16499999999999915</v>
      </c>
      <c r="D265" s="4">
        <f t="shared" si="45"/>
        <v>3.0000000000001137E-2</v>
      </c>
      <c r="E265" s="4">
        <f t="shared" si="46"/>
        <v>0.10999999999999943</v>
      </c>
      <c r="F265" s="4">
        <f t="shared" si="47"/>
        <v>2.7499999999999858E-2</v>
      </c>
      <c r="G265" s="2">
        <f t="shared" si="54"/>
        <v>262</v>
      </c>
      <c r="H265" s="5">
        <f t="shared" si="48"/>
        <v>1.718213058419244E-3</v>
      </c>
      <c r="I265" s="5">
        <f t="shared" si="49"/>
        <v>1.3337563497861867E-3</v>
      </c>
      <c r="J265" s="5">
        <f t="shared" si="50"/>
        <v>0.4501718213058406</v>
      </c>
      <c r="K265" s="5">
        <f t="shared" si="51"/>
        <v>0.19630153325856822</v>
      </c>
      <c r="L265" s="2">
        <f t="shared" si="52"/>
        <v>8.8706706609971292E-2</v>
      </c>
      <c r="M265" s="2">
        <f t="shared" si="53"/>
        <v>8.8973107888575806E-2</v>
      </c>
    </row>
    <row r="266" spans="1:13" x14ac:dyDescent="0.3">
      <c r="A266">
        <v>4993</v>
      </c>
      <c r="B266">
        <v>40.619999999999997</v>
      </c>
      <c r="C266" s="4">
        <f t="shared" si="44"/>
        <v>0.14000000000000057</v>
      </c>
      <c r="D266" s="4">
        <f t="shared" si="45"/>
        <v>-7.4999999999985079E-3</v>
      </c>
      <c r="E266" s="4">
        <f t="shared" si="46"/>
        <v>3.0000000000001137E-2</v>
      </c>
      <c r="F266" s="4">
        <f t="shared" si="47"/>
        <v>-3.9999999999999147E-2</v>
      </c>
      <c r="G266" s="2">
        <f t="shared" si="54"/>
        <v>263</v>
      </c>
      <c r="H266" s="5">
        <f t="shared" si="48"/>
        <v>1.718213058419244E-3</v>
      </c>
      <c r="I266" s="5">
        <f t="shared" si="49"/>
        <v>1.3410193794137352E-3</v>
      </c>
      <c r="J266" s="5">
        <f t="shared" si="50"/>
        <v>0.45189003436425984</v>
      </c>
      <c r="K266" s="5">
        <f t="shared" si="51"/>
        <v>0.19764255263798194</v>
      </c>
      <c r="L266" s="2">
        <f t="shared" si="52"/>
        <v>8.9652291918259588E-2</v>
      </c>
      <c r="M266" s="2">
        <f t="shared" si="53"/>
        <v>8.9919588312511733E-2</v>
      </c>
    </row>
    <row r="267" spans="1:13" x14ac:dyDescent="0.3">
      <c r="A267">
        <v>5152</v>
      </c>
      <c r="B267">
        <v>40.68</v>
      </c>
      <c r="C267" s="4">
        <f t="shared" si="44"/>
        <v>0.15000000000000213</v>
      </c>
      <c r="D267" s="4">
        <f t="shared" si="45"/>
        <v>-9.9999999999997868E-3</v>
      </c>
      <c r="E267" s="4">
        <f t="shared" si="46"/>
        <v>0.12000000000000099</v>
      </c>
      <c r="F267" s="4">
        <f t="shared" si="47"/>
        <v>4.4999999999999929E-2</v>
      </c>
      <c r="G267" s="2">
        <f t="shared" si="54"/>
        <v>264</v>
      </c>
      <c r="H267" s="5">
        <f t="shared" si="48"/>
        <v>1.718213058419244E-3</v>
      </c>
      <c r="I267" s="5">
        <f t="shared" si="49"/>
        <v>1.3430002056757941E-3</v>
      </c>
      <c r="J267" s="5">
        <f t="shared" si="50"/>
        <v>0.45360824742267908</v>
      </c>
      <c r="K267" s="5">
        <f t="shared" si="51"/>
        <v>0.19898555284365774</v>
      </c>
      <c r="L267" s="2">
        <f t="shared" si="52"/>
        <v>9.0603387463177226E-2</v>
      </c>
      <c r="M267" s="2">
        <f t="shared" si="53"/>
        <v>9.0874277933946104E-2</v>
      </c>
    </row>
    <row r="268" spans="1:13" x14ac:dyDescent="0.3">
      <c r="A268">
        <v>4917</v>
      </c>
      <c r="B268">
        <v>40.92</v>
      </c>
      <c r="C268" s="4">
        <f t="shared" si="44"/>
        <v>0.12000000000000099</v>
      </c>
      <c r="D268" s="4">
        <f t="shared" si="45"/>
        <v>-7.2500000000001563E-2</v>
      </c>
      <c r="E268" s="4">
        <f t="shared" si="46"/>
        <v>0</v>
      </c>
      <c r="F268" s="4">
        <f t="shared" si="47"/>
        <v>-6.0000000000000497E-2</v>
      </c>
      <c r="G268" s="2">
        <f t="shared" si="54"/>
        <v>265</v>
      </c>
      <c r="H268" s="5">
        <f t="shared" si="48"/>
        <v>1.718213058419244E-3</v>
      </c>
      <c r="I268" s="5">
        <f t="shared" si="49"/>
        <v>1.3509235107240288E-3</v>
      </c>
      <c r="J268" s="5">
        <f t="shared" si="50"/>
        <v>0.45532646048109832</v>
      </c>
      <c r="K268" s="5">
        <f t="shared" si="51"/>
        <v>0.20033647635438176</v>
      </c>
      <c r="L268" s="2">
        <f t="shared" si="52"/>
        <v>9.1562719433445683E-2</v>
      </c>
      <c r="M268" s="2">
        <f t="shared" si="53"/>
        <v>9.1833609904214561E-2</v>
      </c>
    </row>
    <row r="269" spans="1:13" x14ac:dyDescent="0.3">
      <c r="A269">
        <v>4829</v>
      </c>
      <c r="B269">
        <v>40.92</v>
      </c>
      <c r="C269" s="4">
        <f t="shared" si="44"/>
        <v>4.9999999999990052E-3</v>
      </c>
      <c r="D269" s="4">
        <f t="shared" si="45"/>
        <v>4.7499999999999432E-2</v>
      </c>
      <c r="E269" s="4">
        <f t="shared" si="46"/>
        <v>4.9999999999990052E-3</v>
      </c>
      <c r="F269" s="4">
        <f t="shared" si="47"/>
        <v>2.4999999999995026E-3</v>
      </c>
      <c r="G269" s="2">
        <f t="shared" si="54"/>
        <v>266</v>
      </c>
      <c r="H269" s="5">
        <f t="shared" si="48"/>
        <v>1.718213058419244E-3</v>
      </c>
      <c r="I269" s="5">
        <f t="shared" si="49"/>
        <v>1.3509235107240288E-3</v>
      </c>
      <c r="J269" s="5">
        <f t="shared" si="50"/>
        <v>0.45704467353951755</v>
      </c>
      <c r="K269" s="5">
        <f t="shared" si="51"/>
        <v>0.20168739986510578</v>
      </c>
      <c r="L269" s="2">
        <f t="shared" si="52"/>
        <v>9.2526693752548253E-2</v>
      </c>
      <c r="M269" s="2">
        <f t="shared" si="53"/>
        <v>9.2797735110999174E-2</v>
      </c>
    </row>
    <row r="270" spans="1:13" x14ac:dyDescent="0.3">
      <c r="A270">
        <v>4650</v>
      </c>
      <c r="B270">
        <v>40.93</v>
      </c>
      <c r="C270" s="4">
        <f t="shared" si="44"/>
        <v>0.21499999999999986</v>
      </c>
      <c r="D270" s="4">
        <f t="shared" si="45"/>
        <v>0.17999999999999972</v>
      </c>
      <c r="E270" s="4">
        <f t="shared" si="46"/>
        <v>0.21000000000000085</v>
      </c>
      <c r="F270" s="4">
        <f t="shared" si="47"/>
        <v>0.10250000000000092</v>
      </c>
      <c r="G270" s="2">
        <f t="shared" si="54"/>
        <v>267</v>
      </c>
      <c r="H270" s="5">
        <f t="shared" si="48"/>
        <v>1.718213058419244E-3</v>
      </c>
      <c r="I270" s="5">
        <f t="shared" si="49"/>
        <v>1.3512536484343719E-3</v>
      </c>
      <c r="J270" s="5">
        <f t="shared" si="50"/>
        <v>0.45876288659793679</v>
      </c>
      <c r="K270" s="5">
        <f t="shared" si="51"/>
        <v>0.20303865351354014</v>
      </c>
      <c r="L270" s="2">
        <f t="shared" si="52"/>
        <v>9.3495462442660826E-2</v>
      </c>
      <c r="M270" s="2">
        <f t="shared" si="53"/>
        <v>9.3772864908128556E-2</v>
      </c>
    </row>
    <row r="271" spans="1:13" x14ac:dyDescent="0.3">
      <c r="A271">
        <v>5036</v>
      </c>
      <c r="B271">
        <v>41.35</v>
      </c>
      <c r="C271" s="4">
        <f t="shared" si="44"/>
        <v>0.36499999999999844</v>
      </c>
      <c r="D271" s="4">
        <f t="shared" si="45"/>
        <v>-5.0000000000007816E-3</v>
      </c>
      <c r="E271" s="4">
        <f t="shared" si="46"/>
        <v>0.15499999999999758</v>
      </c>
      <c r="F271" s="4">
        <f t="shared" si="47"/>
        <v>-2.7500000000001634E-2</v>
      </c>
      <c r="G271" s="2">
        <f t="shared" si="54"/>
        <v>268</v>
      </c>
      <c r="H271" s="5">
        <f t="shared" si="48"/>
        <v>1.718213058419244E-3</v>
      </c>
      <c r="I271" s="5">
        <f t="shared" si="49"/>
        <v>1.3651194322687828E-3</v>
      </c>
      <c r="J271" s="5">
        <f t="shared" si="50"/>
        <v>0.46048109965635603</v>
      </c>
      <c r="K271" s="5">
        <f t="shared" si="51"/>
        <v>0.20440377294580891</v>
      </c>
      <c r="L271" s="2">
        <f t="shared" si="52"/>
        <v>9.4475283371859856E-2</v>
      </c>
      <c r="M271" s="2">
        <f t="shared" si="53"/>
        <v>9.4757398524780392E-2</v>
      </c>
    </row>
    <row r="272" spans="1:13" x14ac:dyDescent="0.3">
      <c r="A272">
        <v>4992</v>
      </c>
      <c r="B272">
        <v>41.66</v>
      </c>
      <c r="C272" s="4">
        <f t="shared" si="44"/>
        <v>0.20499999999999829</v>
      </c>
      <c r="D272" s="4">
        <f t="shared" si="45"/>
        <v>-0.10499999999999865</v>
      </c>
      <c r="E272" s="4">
        <f t="shared" si="46"/>
        <v>5.0000000000000711E-2</v>
      </c>
      <c r="F272" s="4">
        <f t="shared" si="47"/>
        <v>-5.2499999999998437E-2</v>
      </c>
      <c r="G272" s="2">
        <f t="shared" si="54"/>
        <v>269</v>
      </c>
      <c r="H272" s="5">
        <f t="shared" si="48"/>
        <v>1.718213058419244E-3</v>
      </c>
      <c r="I272" s="5">
        <f t="shared" si="49"/>
        <v>1.3753537012894193E-3</v>
      </c>
      <c r="J272" s="5">
        <f t="shared" si="50"/>
        <v>0.46219931271477527</v>
      </c>
      <c r="K272" s="5">
        <f t="shared" si="51"/>
        <v>0.20577912664709833</v>
      </c>
      <c r="L272" s="2">
        <f t="shared" si="52"/>
        <v>9.5464543289890694E-2</v>
      </c>
      <c r="M272" s="2">
        <f t="shared" si="53"/>
        <v>9.5748184337039452E-2</v>
      </c>
    </row>
    <row r="273" spans="1:13" x14ac:dyDescent="0.3">
      <c r="A273">
        <v>4875</v>
      </c>
      <c r="B273">
        <v>41.76</v>
      </c>
      <c r="C273" s="4">
        <f t="shared" si="44"/>
        <v>0.15500000000000114</v>
      </c>
      <c r="D273" s="4">
        <f t="shared" si="45"/>
        <v>-2.4999999999998579E-2</v>
      </c>
      <c r="E273" s="4">
        <f t="shared" si="46"/>
        <v>0.10500000000000043</v>
      </c>
      <c r="F273" s="4">
        <f t="shared" si="47"/>
        <v>2.7499999999999858E-2</v>
      </c>
      <c r="G273" s="2">
        <f t="shared" si="54"/>
        <v>270</v>
      </c>
      <c r="H273" s="5">
        <f t="shared" si="48"/>
        <v>1.718213058419244E-3</v>
      </c>
      <c r="I273" s="5">
        <f t="shared" si="49"/>
        <v>1.3786550783928505E-3</v>
      </c>
      <c r="J273" s="5">
        <f t="shared" si="50"/>
        <v>0.46391752577319451</v>
      </c>
      <c r="K273" s="5">
        <f t="shared" si="51"/>
        <v>0.20715778172549118</v>
      </c>
      <c r="L273" s="2">
        <f t="shared" si="52"/>
        <v>9.6460066748467257E-2</v>
      </c>
      <c r="M273" s="2">
        <f t="shared" si="53"/>
        <v>9.6746924085680697E-2</v>
      </c>
    </row>
    <row r="274" spans="1:13" x14ac:dyDescent="0.3">
      <c r="A274">
        <v>4652</v>
      </c>
      <c r="B274">
        <v>41.97</v>
      </c>
      <c r="C274" s="4">
        <f t="shared" si="44"/>
        <v>0.15500000000000114</v>
      </c>
      <c r="D274" s="4">
        <f t="shared" si="45"/>
        <v>-4.4999999999999929E-2</v>
      </c>
      <c r="E274" s="4">
        <f t="shared" si="46"/>
        <v>5.0000000000000711E-2</v>
      </c>
      <c r="F274" s="4">
        <f t="shared" si="47"/>
        <v>-2.7499999999999858E-2</v>
      </c>
      <c r="G274" s="2">
        <f t="shared" si="54"/>
        <v>271</v>
      </c>
      <c r="H274" s="5">
        <f t="shared" si="48"/>
        <v>1.718213058419244E-3</v>
      </c>
      <c r="I274" s="5">
        <f t="shared" si="49"/>
        <v>1.385587970310056E-3</v>
      </c>
      <c r="J274" s="5">
        <f t="shared" si="50"/>
        <v>0.46563573883161374</v>
      </c>
      <c r="K274" s="5">
        <f t="shared" si="51"/>
        <v>0.20854336969580123</v>
      </c>
      <c r="L274" s="2">
        <f t="shared" si="52"/>
        <v>9.7463567967796844E-2</v>
      </c>
      <c r="M274" s="2">
        <f t="shared" si="53"/>
        <v>9.7751962544177007E-2</v>
      </c>
    </row>
    <row r="275" spans="1:13" x14ac:dyDescent="0.3">
      <c r="A275">
        <v>4669</v>
      </c>
      <c r="B275">
        <v>42.07</v>
      </c>
      <c r="C275" s="4">
        <f t="shared" si="44"/>
        <v>6.5000000000001279E-2</v>
      </c>
      <c r="D275" s="4">
        <f t="shared" si="45"/>
        <v>-5.5000000000001492E-2</v>
      </c>
      <c r="E275" s="4">
        <f t="shared" si="46"/>
        <v>1.5000000000000568E-2</v>
      </c>
      <c r="F275" s="4">
        <f t="shared" si="47"/>
        <v>-1.7500000000000071E-2</v>
      </c>
      <c r="G275" s="2">
        <f t="shared" si="54"/>
        <v>272</v>
      </c>
      <c r="H275" s="5">
        <f t="shared" si="48"/>
        <v>1.718213058419244E-3</v>
      </c>
      <c r="I275" s="5">
        <f t="shared" si="49"/>
        <v>1.3888893474134872E-3</v>
      </c>
      <c r="J275" s="5">
        <f t="shared" si="50"/>
        <v>0.46735395189003298</v>
      </c>
      <c r="K275" s="5">
        <f t="shared" si="51"/>
        <v>0.20993225904321472</v>
      </c>
      <c r="L275" s="2">
        <f t="shared" si="52"/>
        <v>9.8473379241920012E-2</v>
      </c>
      <c r="M275" s="2">
        <f t="shared" si="53"/>
        <v>9.8762236691790975E-2</v>
      </c>
    </row>
    <row r="276" spans="1:13" x14ac:dyDescent="0.3">
      <c r="A276">
        <v>4790</v>
      </c>
      <c r="B276">
        <v>42.1</v>
      </c>
      <c r="C276" s="4">
        <f t="shared" si="44"/>
        <v>4.4999999999998153E-2</v>
      </c>
      <c r="D276" s="4">
        <f t="shared" si="45"/>
        <v>-5.0000000000007816E-3</v>
      </c>
      <c r="E276" s="4">
        <f t="shared" si="46"/>
        <v>2.9999999999997584E-2</v>
      </c>
      <c r="F276" s="4">
        <f t="shared" si="47"/>
        <v>7.4999999999985079E-3</v>
      </c>
      <c r="G276" s="2">
        <f t="shared" si="54"/>
        <v>273</v>
      </c>
      <c r="H276" s="5">
        <f t="shared" si="48"/>
        <v>1.718213058419244E-3</v>
      </c>
      <c r="I276" s="5">
        <f t="shared" si="49"/>
        <v>1.3898797605445166E-3</v>
      </c>
      <c r="J276" s="5">
        <f t="shared" si="50"/>
        <v>0.46907216494845222</v>
      </c>
      <c r="K276" s="5">
        <f t="shared" si="51"/>
        <v>0.21132213880375925</v>
      </c>
      <c r="L276" s="2">
        <f t="shared" si="52"/>
        <v>9.9488429608642376E-2</v>
      </c>
      <c r="M276" s="2">
        <f t="shared" si="53"/>
        <v>9.977821620897645E-2</v>
      </c>
    </row>
    <row r="277" spans="1:13" x14ac:dyDescent="0.3">
      <c r="A277">
        <v>4679</v>
      </c>
      <c r="B277">
        <v>42.16</v>
      </c>
      <c r="C277" s="4">
        <f t="shared" si="44"/>
        <v>5.4999999999999716E-2</v>
      </c>
      <c r="D277" s="4">
        <f t="shared" si="45"/>
        <v>3.0000000000001137E-2</v>
      </c>
      <c r="E277" s="4">
        <f t="shared" si="46"/>
        <v>2.5000000000002132E-2</v>
      </c>
      <c r="F277" s="4">
        <f t="shared" si="47"/>
        <v>-2.4999999999977263E-3</v>
      </c>
      <c r="G277" s="2">
        <f t="shared" si="54"/>
        <v>274</v>
      </c>
      <c r="H277" s="5">
        <f t="shared" si="48"/>
        <v>1.718213058419244E-3</v>
      </c>
      <c r="I277" s="5">
        <f t="shared" si="49"/>
        <v>1.3918605868065751E-3</v>
      </c>
      <c r="J277" s="5">
        <f t="shared" si="50"/>
        <v>0.47079037800687146</v>
      </c>
      <c r="K277" s="5">
        <f t="shared" si="51"/>
        <v>0.21271399939056582</v>
      </c>
      <c r="L277" s="2">
        <f t="shared" si="52"/>
        <v>0.10050919215189935</v>
      </c>
      <c r="M277" s="2">
        <f t="shared" si="53"/>
        <v>0.10079975588052066</v>
      </c>
    </row>
    <row r="278" spans="1:13" x14ac:dyDescent="0.3">
      <c r="A278">
        <v>4823</v>
      </c>
      <c r="B278">
        <v>42.21</v>
      </c>
      <c r="C278" s="4">
        <f t="shared" si="44"/>
        <v>0.10500000000000043</v>
      </c>
      <c r="D278" s="4">
        <f t="shared" si="45"/>
        <v>9.2499999999999361E-2</v>
      </c>
      <c r="E278" s="4">
        <f t="shared" si="46"/>
        <v>7.9999999999998295E-2</v>
      </c>
      <c r="F278" s="4">
        <f t="shared" si="47"/>
        <v>2.7499999999998082E-2</v>
      </c>
      <c r="G278" s="2">
        <f t="shared" si="54"/>
        <v>275</v>
      </c>
      <c r="H278" s="5">
        <f t="shared" si="48"/>
        <v>1.718213058419244E-3</v>
      </c>
      <c r="I278" s="5">
        <f t="shared" si="49"/>
        <v>1.3935112753582907E-3</v>
      </c>
      <c r="J278" s="5">
        <f t="shared" si="50"/>
        <v>0.4725085910652907</v>
      </c>
      <c r="K278" s="5">
        <f t="shared" si="51"/>
        <v>0.21410751066592409</v>
      </c>
      <c r="L278" s="2">
        <f t="shared" si="52"/>
        <v>0.10153552052198432</v>
      </c>
      <c r="M278" s="2">
        <f t="shared" si="53"/>
        <v>0.10182858013707559</v>
      </c>
    </row>
    <row r="279" spans="1:13" x14ac:dyDescent="0.3">
      <c r="A279">
        <v>5198</v>
      </c>
      <c r="B279">
        <v>42.37</v>
      </c>
      <c r="C279" s="4">
        <f t="shared" si="44"/>
        <v>0.23999999999999844</v>
      </c>
      <c r="D279" s="4">
        <f t="shared" si="45"/>
        <v>5.4999999999999716E-2</v>
      </c>
      <c r="E279" s="4">
        <f t="shared" si="46"/>
        <v>0.16000000000000014</v>
      </c>
      <c r="F279" s="4">
        <f t="shared" si="47"/>
        <v>4.0000000000000924E-2</v>
      </c>
      <c r="G279" s="2">
        <f t="shared" si="54"/>
        <v>276</v>
      </c>
      <c r="H279" s="5">
        <f t="shared" si="48"/>
        <v>1.718213058419244E-3</v>
      </c>
      <c r="I279" s="5">
        <f t="shared" si="49"/>
        <v>1.3987934787237804E-3</v>
      </c>
      <c r="J279" s="5">
        <f t="shared" si="50"/>
        <v>0.47422680412370993</v>
      </c>
      <c r="K279" s="5">
        <f t="shared" si="51"/>
        <v>0.21550630414464789</v>
      </c>
      <c r="L279" s="2">
        <f t="shared" si="52"/>
        <v>0.1025691516289816</v>
      </c>
      <c r="M279" s="2">
        <f t="shared" si="53"/>
        <v>0.10286722116891435</v>
      </c>
    </row>
    <row r="280" spans="1:13" x14ac:dyDescent="0.3">
      <c r="A280">
        <v>5062</v>
      </c>
      <c r="B280">
        <v>42.69</v>
      </c>
      <c r="C280" s="4">
        <f t="shared" si="44"/>
        <v>0.21499999999999986</v>
      </c>
      <c r="D280" s="4">
        <f t="shared" si="45"/>
        <v>7.5000000000020606E-3</v>
      </c>
      <c r="E280" s="4">
        <f t="shared" si="46"/>
        <v>5.4999999999999716E-2</v>
      </c>
      <c r="F280" s="4">
        <f t="shared" si="47"/>
        <v>-5.2500000000000213E-2</v>
      </c>
      <c r="G280" s="2">
        <f t="shared" si="54"/>
        <v>277</v>
      </c>
      <c r="H280" s="5">
        <f t="shared" si="48"/>
        <v>1.718213058419244E-3</v>
      </c>
      <c r="I280" s="5">
        <f t="shared" si="49"/>
        <v>1.4093578854547603E-3</v>
      </c>
      <c r="J280" s="5">
        <f t="shared" si="50"/>
        <v>0.47594501718212917</v>
      </c>
      <c r="K280" s="5">
        <f t="shared" si="51"/>
        <v>0.21691566203010265</v>
      </c>
      <c r="L280" s="2">
        <f t="shared" si="52"/>
        <v>0.10361263581506591</v>
      </c>
      <c r="M280" s="2">
        <f t="shared" si="53"/>
        <v>0.10391243375637911</v>
      </c>
    </row>
    <row r="281" spans="1:13" x14ac:dyDescent="0.3">
      <c r="A281">
        <v>4876</v>
      </c>
      <c r="B281">
        <v>42.8</v>
      </c>
      <c r="C281" s="4">
        <f t="shared" si="44"/>
        <v>0.25500000000000256</v>
      </c>
      <c r="D281" s="4">
        <f t="shared" si="45"/>
        <v>-2.4999999999995026E-3</v>
      </c>
      <c r="E281" s="4">
        <f t="shared" si="46"/>
        <v>0.20000000000000284</v>
      </c>
      <c r="F281" s="4">
        <f t="shared" si="47"/>
        <v>7.2500000000001563E-2</v>
      </c>
      <c r="G281" s="2">
        <f t="shared" si="54"/>
        <v>278</v>
      </c>
      <c r="H281" s="5">
        <f t="shared" si="48"/>
        <v>1.718213058419244E-3</v>
      </c>
      <c r="I281" s="5">
        <f t="shared" si="49"/>
        <v>1.4129894002685344E-3</v>
      </c>
      <c r="J281" s="5">
        <f t="shared" si="50"/>
        <v>0.47766323024054841</v>
      </c>
      <c r="K281" s="5">
        <f t="shared" si="51"/>
        <v>0.2183286514303712</v>
      </c>
      <c r="L281" s="2">
        <f t="shared" si="52"/>
        <v>0.10466270403620856</v>
      </c>
      <c r="M281" s="2">
        <f t="shared" si="53"/>
        <v>0.10496880976332763</v>
      </c>
    </row>
    <row r="282" spans="1:13" x14ac:dyDescent="0.3">
      <c r="A282">
        <v>4878</v>
      </c>
      <c r="B282">
        <v>43.2</v>
      </c>
      <c r="C282" s="4">
        <f t="shared" si="44"/>
        <v>0.21000000000000085</v>
      </c>
      <c r="D282" s="4">
        <f t="shared" si="45"/>
        <v>-6.2500000000001776E-2</v>
      </c>
      <c r="E282" s="4">
        <f t="shared" si="46"/>
        <v>9.9999999999980105E-3</v>
      </c>
      <c r="F282" s="4">
        <f t="shared" si="47"/>
        <v>-9.5000000000002416E-2</v>
      </c>
      <c r="G282" s="2">
        <f t="shared" si="54"/>
        <v>279</v>
      </c>
      <c r="H282" s="5">
        <f t="shared" si="48"/>
        <v>1.718213058419244E-3</v>
      </c>
      <c r="I282" s="5">
        <f t="shared" si="49"/>
        <v>1.4261949086822592E-3</v>
      </c>
      <c r="J282" s="5">
        <f t="shared" si="50"/>
        <v>0.47938144329896765</v>
      </c>
      <c r="K282" s="5">
        <f t="shared" si="51"/>
        <v>0.21975484633905346</v>
      </c>
      <c r="L282" s="2">
        <f t="shared" si="52"/>
        <v>0.10572398105658898</v>
      </c>
      <c r="M282" s="2">
        <f t="shared" si="53"/>
        <v>0.10603040330749218</v>
      </c>
    </row>
    <row r="283" spans="1:13" x14ac:dyDescent="0.3">
      <c r="A283">
        <v>4696</v>
      </c>
      <c r="B283">
        <v>43.22</v>
      </c>
      <c r="C283" s="4">
        <f t="shared" ref="C283:C346" si="55">IF(AND(ISNUMBER(B282),ISNUMBER(B284)),(B284-B282)/2,"")</f>
        <v>0.12999999999999901</v>
      </c>
      <c r="D283" s="4">
        <f t="shared" ref="D283:D346" si="56">IF(AND(ISNUMBER(C282),ISNUMBER(C284)),(C284-C282)/2,"")</f>
        <v>-4.4999999999999929E-2</v>
      </c>
      <c r="E283" s="4">
        <f t="shared" ref="E283:E346" si="57">IF(AND(ISNUMBER(B283),ISNUMBER(B284)),(B284-B283)/2,"")</f>
        <v>0.12000000000000099</v>
      </c>
      <c r="F283" s="4">
        <f t="shared" ref="F283:F346" si="58">IF(AND(ISNUMBER(E282),ISNUMBER(E283)),(E283-E282)/2,"")</f>
        <v>5.5000000000001492E-2</v>
      </c>
      <c r="G283" s="2">
        <f t="shared" si="54"/>
        <v>280</v>
      </c>
      <c r="H283" s="5">
        <f t="shared" ref="H283:H346" si="59">1/MAX(G:G)</f>
        <v>1.718213058419244E-3</v>
      </c>
      <c r="I283" s="5">
        <f t="shared" ref="I283:I346" si="60">B283/SUM(B:B)</f>
        <v>1.4268551841029454E-3</v>
      </c>
      <c r="J283" s="5">
        <f t="shared" ref="J283:J346" si="61">H283+J282</f>
        <v>0.48109965635738688</v>
      </c>
      <c r="K283" s="5">
        <f t="shared" ref="K283:K346" si="62">I283+K282</f>
        <v>0.22118170152315639</v>
      </c>
      <c r="L283" s="2">
        <f t="shared" ref="L283:L346" si="63">K283*J284</f>
        <v>0.10679047788317313</v>
      </c>
      <c r="M283" s="2">
        <f t="shared" ref="M283:M346" si="64">K284*J283</f>
        <v>0.10710071203341226</v>
      </c>
    </row>
    <row r="284" spans="1:13" x14ac:dyDescent="0.3">
      <c r="A284">
        <v>5011</v>
      </c>
      <c r="B284">
        <v>43.46</v>
      </c>
      <c r="C284" s="4">
        <f t="shared" si="55"/>
        <v>0.12000000000000099</v>
      </c>
      <c r="D284" s="4">
        <f t="shared" si="56"/>
        <v>-6.4999999999999503E-2</v>
      </c>
      <c r="E284" s="4">
        <f t="shared" si="57"/>
        <v>0</v>
      </c>
      <c r="F284" s="4">
        <f t="shared" si="58"/>
        <v>-6.0000000000000497E-2</v>
      </c>
      <c r="G284" s="2">
        <f t="shared" si="54"/>
        <v>281</v>
      </c>
      <c r="H284" s="5">
        <f t="shared" si="59"/>
        <v>1.718213058419244E-3</v>
      </c>
      <c r="I284" s="5">
        <f t="shared" si="60"/>
        <v>1.4347784891511801E-3</v>
      </c>
      <c r="J284" s="5">
        <f t="shared" si="61"/>
        <v>0.48281786941580612</v>
      </c>
      <c r="K284" s="5">
        <f t="shared" si="62"/>
        <v>0.22261648001230758</v>
      </c>
      <c r="L284" s="2">
        <f t="shared" si="63"/>
        <v>0.10786571711936521</v>
      </c>
      <c r="M284" s="2">
        <f t="shared" si="64"/>
        <v>0.10817595126960435</v>
      </c>
    </row>
    <row r="285" spans="1:13" x14ac:dyDescent="0.3">
      <c r="A285">
        <v>4899</v>
      </c>
      <c r="B285">
        <v>43.46</v>
      </c>
      <c r="C285" s="4">
        <f t="shared" si="55"/>
        <v>0</v>
      </c>
      <c r="D285" s="4">
        <f t="shared" si="56"/>
        <v>-3.2500000000000639E-2</v>
      </c>
      <c r="E285" s="4">
        <f t="shared" si="57"/>
        <v>0</v>
      </c>
      <c r="F285" s="4">
        <f t="shared" si="58"/>
        <v>0</v>
      </c>
      <c r="G285" s="2">
        <f t="shared" si="54"/>
        <v>282</v>
      </c>
      <c r="H285" s="5">
        <f t="shared" si="59"/>
        <v>1.718213058419244E-3</v>
      </c>
      <c r="I285" s="5">
        <f t="shared" si="60"/>
        <v>1.4347784891511801E-3</v>
      </c>
      <c r="J285" s="5">
        <f t="shared" si="61"/>
        <v>0.48453608247422536</v>
      </c>
      <c r="K285" s="5">
        <f t="shared" si="62"/>
        <v>0.22405125850145877</v>
      </c>
      <c r="L285" s="2">
        <f t="shared" si="63"/>
        <v>0.10894588686582928</v>
      </c>
      <c r="M285" s="2">
        <f t="shared" si="64"/>
        <v>0.10925612101606842</v>
      </c>
    </row>
    <row r="286" spans="1:13" x14ac:dyDescent="0.3">
      <c r="A286">
        <v>4557</v>
      </c>
      <c r="B286">
        <v>43.46</v>
      </c>
      <c r="C286" s="4">
        <f t="shared" si="55"/>
        <v>5.4999999999999716E-2</v>
      </c>
      <c r="D286" s="4">
        <f t="shared" si="56"/>
        <v>8.4999999999999076E-2</v>
      </c>
      <c r="E286" s="4">
        <f t="shared" si="57"/>
        <v>5.4999999999999716E-2</v>
      </c>
      <c r="F286" s="4">
        <f t="shared" si="58"/>
        <v>2.7499999999999858E-2</v>
      </c>
      <c r="G286" s="2">
        <f t="shared" si="54"/>
        <v>283</v>
      </c>
      <c r="H286" s="5">
        <f t="shared" si="59"/>
        <v>1.718213058419244E-3</v>
      </c>
      <c r="I286" s="5">
        <f t="shared" si="60"/>
        <v>1.4347784891511801E-3</v>
      </c>
      <c r="J286" s="5">
        <f t="shared" si="61"/>
        <v>0.4862542955326446</v>
      </c>
      <c r="K286" s="5">
        <f t="shared" si="62"/>
        <v>0.22548603699060996</v>
      </c>
      <c r="L286" s="2">
        <f t="shared" si="63"/>
        <v>0.11003098712256536</v>
      </c>
      <c r="M286" s="2">
        <f t="shared" si="64"/>
        <v>0.11034298711248199</v>
      </c>
    </row>
    <row r="287" spans="1:13" x14ac:dyDescent="0.3">
      <c r="A287">
        <v>4945</v>
      </c>
      <c r="B287">
        <v>43.57</v>
      </c>
      <c r="C287" s="4">
        <f t="shared" si="55"/>
        <v>0.16999999999999815</v>
      </c>
      <c r="D287" s="4">
        <f t="shared" si="56"/>
        <v>3.5000000000000142E-2</v>
      </c>
      <c r="E287" s="4">
        <f t="shared" si="57"/>
        <v>0.11499999999999844</v>
      </c>
      <c r="F287" s="4">
        <f t="shared" si="58"/>
        <v>2.9999999999999361E-2</v>
      </c>
      <c r="G287" s="2">
        <f t="shared" si="54"/>
        <v>284</v>
      </c>
      <c r="H287" s="5">
        <f t="shared" si="59"/>
        <v>1.718213058419244E-3</v>
      </c>
      <c r="I287" s="5">
        <f t="shared" si="60"/>
        <v>1.4384100039649544E-3</v>
      </c>
      <c r="J287" s="5">
        <f t="shared" si="61"/>
        <v>0.48797250859106384</v>
      </c>
      <c r="K287" s="5">
        <f t="shared" si="62"/>
        <v>0.22692444699457492</v>
      </c>
      <c r="L287" s="2">
        <f t="shared" si="63"/>
        <v>0.11112279620868326</v>
      </c>
      <c r="M287" s="2">
        <f t="shared" si="64"/>
        <v>0.1114385014555139</v>
      </c>
    </row>
    <row r="288" spans="1:13" x14ac:dyDescent="0.3">
      <c r="A288">
        <v>4700</v>
      </c>
      <c r="B288">
        <v>43.8</v>
      </c>
      <c r="C288" s="4">
        <f t="shared" si="55"/>
        <v>0.125</v>
      </c>
      <c r="D288" s="4">
        <f t="shared" si="56"/>
        <v>5.0000000000007816E-3</v>
      </c>
      <c r="E288" s="4">
        <f t="shared" si="57"/>
        <v>1.0000000000001563E-2</v>
      </c>
      <c r="F288" s="4">
        <f t="shared" si="58"/>
        <v>-5.2499999999998437E-2</v>
      </c>
      <c r="G288" s="2">
        <f t="shared" si="54"/>
        <v>285</v>
      </c>
      <c r="H288" s="5">
        <f t="shared" si="59"/>
        <v>1.718213058419244E-3</v>
      </c>
      <c r="I288" s="5">
        <f t="shared" si="60"/>
        <v>1.446003171302846E-3</v>
      </c>
      <c r="J288" s="5">
        <f t="shared" si="61"/>
        <v>0.48969072164948307</v>
      </c>
      <c r="K288" s="5">
        <f t="shared" si="62"/>
        <v>0.22837045016587776</v>
      </c>
      <c r="L288" s="2">
        <f t="shared" si="63"/>
        <v>0.11222327963477809</v>
      </c>
      <c r="M288" s="2">
        <f t="shared" si="64"/>
        <v>0.11253930821235597</v>
      </c>
    </row>
    <row r="289" spans="1:13" x14ac:dyDescent="0.3">
      <c r="A289">
        <v>5104</v>
      </c>
      <c r="B289">
        <v>43.82</v>
      </c>
      <c r="C289" s="4">
        <f t="shared" si="55"/>
        <v>0.17999999999999972</v>
      </c>
      <c r="D289" s="4">
        <f t="shared" si="56"/>
        <v>8.2499999999999574E-2</v>
      </c>
      <c r="E289" s="4">
        <f t="shared" si="57"/>
        <v>0.16999999999999815</v>
      </c>
      <c r="F289" s="4">
        <f t="shared" si="58"/>
        <v>7.9999999999998295E-2</v>
      </c>
      <c r="G289" s="2">
        <f t="shared" si="54"/>
        <v>286</v>
      </c>
      <c r="H289" s="5">
        <f t="shared" si="59"/>
        <v>1.718213058419244E-3</v>
      </c>
      <c r="I289" s="5">
        <f t="shared" si="60"/>
        <v>1.4466634467235322E-3</v>
      </c>
      <c r="J289" s="5">
        <f t="shared" si="61"/>
        <v>0.49140893470790231</v>
      </c>
      <c r="K289" s="5">
        <f t="shared" si="62"/>
        <v>0.22981711361260129</v>
      </c>
      <c r="L289" s="2">
        <f t="shared" si="63"/>
        <v>0.11332905774367075</v>
      </c>
      <c r="M289" s="2">
        <f t="shared" si="64"/>
        <v>0.11365060223034722</v>
      </c>
    </row>
    <row r="290" spans="1:13" x14ac:dyDescent="0.3">
      <c r="A290">
        <v>4935</v>
      </c>
      <c r="B290">
        <v>44.16</v>
      </c>
      <c r="C290" s="4">
        <f t="shared" si="55"/>
        <v>0.28999999999999915</v>
      </c>
      <c r="D290" s="4">
        <f t="shared" si="56"/>
        <v>-1.4999999999998792E-2</v>
      </c>
      <c r="E290" s="4">
        <f t="shared" si="57"/>
        <v>0.12000000000000099</v>
      </c>
      <c r="F290" s="4">
        <f t="shared" si="58"/>
        <v>-2.4999999999998579E-2</v>
      </c>
      <c r="G290" s="2">
        <f t="shared" si="54"/>
        <v>287</v>
      </c>
      <c r="H290" s="5">
        <f t="shared" si="59"/>
        <v>1.718213058419244E-3</v>
      </c>
      <c r="I290" s="5">
        <f t="shared" si="60"/>
        <v>1.4578881288751981E-3</v>
      </c>
      <c r="J290" s="5">
        <f t="shared" si="61"/>
        <v>0.49312714776632155</v>
      </c>
      <c r="K290" s="5">
        <f t="shared" si="62"/>
        <v>0.2312750017414765</v>
      </c>
      <c r="L290" s="2">
        <f t="shared" si="63"/>
        <v>0.11444536168650349</v>
      </c>
      <c r="M290" s="2">
        <f t="shared" si="64"/>
        <v>0.11477081336999928</v>
      </c>
    </row>
    <row r="291" spans="1:13" x14ac:dyDescent="0.3">
      <c r="A291">
        <v>4575</v>
      </c>
      <c r="B291">
        <v>44.4</v>
      </c>
      <c r="C291" s="4">
        <f t="shared" si="55"/>
        <v>0.15000000000000213</v>
      </c>
      <c r="D291" s="4">
        <f t="shared" si="56"/>
        <v>-0.12249999999999872</v>
      </c>
      <c r="E291" s="4">
        <f t="shared" si="57"/>
        <v>3.0000000000001137E-2</v>
      </c>
      <c r="F291" s="4">
        <f t="shared" si="58"/>
        <v>-4.4999999999999929E-2</v>
      </c>
      <c r="G291" s="2">
        <f t="shared" si="54"/>
        <v>288</v>
      </c>
      <c r="H291" s="5">
        <f t="shared" si="59"/>
        <v>1.718213058419244E-3</v>
      </c>
      <c r="I291" s="5">
        <f t="shared" si="60"/>
        <v>1.465811433923433E-3</v>
      </c>
      <c r="J291" s="5">
        <f t="shared" si="61"/>
        <v>0.49484536082474079</v>
      </c>
      <c r="K291" s="5">
        <f t="shared" si="62"/>
        <v>0.23274081317539994</v>
      </c>
      <c r="L291" s="2">
        <f t="shared" si="63"/>
        <v>0.11557060997884945</v>
      </c>
      <c r="M291" s="2">
        <f t="shared" si="64"/>
        <v>0.11589704186503161</v>
      </c>
    </row>
    <row r="292" spans="1:13" x14ac:dyDescent="0.3">
      <c r="A292">
        <v>4674</v>
      </c>
      <c r="B292">
        <v>44.46</v>
      </c>
      <c r="C292" s="4">
        <f t="shared" si="55"/>
        <v>4.5000000000001705E-2</v>
      </c>
      <c r="D292" s="4">
        <f t="shared" si="56"/>
        <v>9.9999999999980105E-3</v>
      </c>
      <c r="E292" s="4">
        <f t="shared" si="57"/>
        <v>1.5000000000000568E-2</v>
      </c>
      <c r="F292" s="4">
        <f t="shared" si="58"/>
        <v>-7.5000000000002842E-3</v>
      </c>
      <c r="G292" s="2">
        <f t="shared" si="54"/>
        <v>289</v>
      </c>
      <c r="H292" s="5">
        <f t="shared" si="59"/>
        <v>1.718213058419244E-3</v>
      </c>
      <c r="I292" s="5">
        <f t="shared" si="60"/>
        <v>1.4677922601854917E-3</v>
      </c>
      <c r="J292" s="5">
        <f t="shared" si="61"/>
        <v>0.49656357388316003</v>
      </c>
      <c r="K292" s="5">
        <f t="shared" si="62"/>
        <v>0.23420860543558542</v>
      </c>
      <c r="L292" s="2">
        <f t="shared" si="63"/>
        <v>0.11670188243353878</v>
      </c>
      <c r="M292" s="2">
        <f t="shared" si="64"/>
        <v>0.1170288061228049</v>
      </c>
    </row>
    <row r="293" spans="1:13" x14ac:dyDescent="0.3">
      <c r="A293">
        <v>5130</v>
      </c>
      <c r="B293">
        <v>44.49</v>
      </c>
      <c r="C293" s="4">
        <f t="shared" si="55"/>
        <v>0.16999999999999815</v>
      </c>
      <c r="D293" s="4">
        <f t="shared" si="56"/>
        <v>7.4999999999999289E-2</v>
      </c>
      <c r="E293" s="4">
        <f t="shared" si="57"/>
        <v>0.15499999999999758</v>
      </c>
      <c r="F293" s="4">
        <f t="shared" si="58"/>
        <v>6.9999999999998508E-2</v>
      </c>
      <c r="G293" s="2">
        <f t="shared" si="54"/>
        <v>290</v>
      </c>
      <c r="H293" s="5">
        <f t="shared" si="59"/>
        <v>1.718213058419244E-3</v>
      </c>
      <c r="I293" s="5">
        <f t="shared" si="60"/>
        <v>1.4687826733165211E-3</v>
      </c>
      <c r="J293" s="5">
        <f t="shared" si="61"/>
        <v>0.49828178694157926</v>
      </c>
      <c r="K293" s="5">
        <f t="shared" si="62"/>
        <v>0.23567738810890193</v>
      </c>
      <c r="L293" s="2">
        <f t="shared" si="63"/>
        <v>0.11783869405445062</v>
      </c>
      <c r="M293" s="2">
        <f t="shared" si="64"/>
        <v>0.11817071729357238</v>
      </c>
    </row>
    <row r="294" spans="1:13" x14ac:dyDescent="0.3">
      <c r="A294">
        <v>5002</v>
      </c>
      <c r="B294">
        <v>44.8</v>
      </c>
      <c r="C294" s="4">
        <f t="shared" si="55"/>
        <v>0.19500000000000028</v>
      </c>
      <c r="D294" s="4">
        <f t="shared" si="56"/>
        <v>-3.4999999999998366E-2</v>
      </c>
      <c r="E294" s="4">
        <f t="shared" si="57"/>
        <v>4.00000000000027E-2</v>
      </c>
      <c r="F294" s="4">
        <f t="shared" si="58"/>
        <v>-5.7499999999997442E-2</v>
      </c>
      <c r="G294" s="2">
        <f t="shared" si="54"/>
        <v>291</v>
      </c>
      <c r="H294" s="5">
        <f t="shared" si="59"/>
        <v>1.718213058419244E-3</v>
      </c>
      <c r="I294" s="5">
        <f t="shared" si="60"/>
        <v>1.4790169423371576E-3</v>
      </c>
      <c r="J294" s="5">
        <f t="shared" si="61"/>
        <v>0.4999999999999985</v>
      </c>
      <c r="K294" s="5">
        <f t="shared" si="62"/>
        <v>0.23715640505123908</v>
      </c>
      <c r="L294" s="2">
        <f t="shared" si="63"/>
        <v>0.11898568775766601</v>
      </c>
      <c r="M294" s="2">
        <f t="shared" si="64"/>
        <v>0.11931903154762913</v>
      </c>
    </row>
    <row r="295" spans="1:13" x14ac:dyDescent="0.3">
      <c r="A295">
        <v>5091</v>
      </c>
      <c r="B295">
        <v>44.88</v>
      </c>
      <c r="C295" s="4">
        <f t="shared" si="55"/>
        <v>0.10000000000000142</v>
      </c>
      <c r="D295" s="4">
        <f t="shared" si="56"/>
        <v>-1.7500000000000071E-2</v>
      </c>
      <c r="E295" s="4">
        <f t="shared" si="57"/>
        <v>5.9999999999998721E-2</v>
      </c>
      <c r="F295" s="4">
        <f t="shared" si="58"/>
        <v>9.9999999999980105E-3</v>
      </c>
      <c r="G295" s="2">
        <f t="shared" si="54"/>
        <v>292</v>
      </c>
      <c r="H295" s="5">
        <f t="shared" si="59"/>
        <v>1.718213058419244E-3</v>
      </c>
      <c r="I295" s="5">
        <f t="shared" si="60"/>
        <v>1.4816580440199026E-3</v>
      </c>
      <c r="J295" s="5">
        <f t="shared" si="61"/>
        <v>0.50171821305841779</v>
      </c>
      <c r="K295" s="5">
        <f t="shared" si="62"/>
        <v>0.23863806309525898</v>
      </c>
      <c r="L295" s="2">
        <f t="shared" si="63"/>
        <v>0.12013909362012144</v>
      </c>
      <c r="M295" s="2">
        <f t="shared" si="64"/>
        <v>0.12047442504330974</v>
      </c>
    </row>
    <row r="296" spans="1:13" x14ac:dyDescent="0.3">
      <c r="A296">
        <v>4256</v>
      </c>
      <c r="B296">
        <v>45</v>
      </c>
      <c r="C296" s="4">
        <f t="shared" si="55"/>
        <v>0.16000000000000014</v>
      </c>
      <c r="D296" s="4">
        <f t="shared" si="56"/>
        <v>8.4999999999999076E-2</v>
      </c>
      <c r="E296" s="4">
        <f t="shared" si="57"/>
        <v>0.10000000000000142</v>
      </c>
      <c r="F296" s="4">
        <f t="shared" si="58"/>
        <v>2.000000000000135E-2</v>
      </c>
      <c r="G296" s="2">
        <f t="shared" si="54"/>
        <v>293</v>
      </c>
      <c r="H296" s="5">
        <f t="shared" si="59"/>
        <v>1.718213058419244E-3</v>
      </c>
      <c r="I296" s="5">
        <f t="shared" si="60"/>
        <v>1.48561969654402E-3</v>
      </c>
      <c r="J296" s="5">
        <f t="shared" si="61"/>
        <v>0.50343642611683703</v>
      </c>
      <c r="K296" s="5">
        <f t="shared" si="62"/>
        <v>0.24012368279180299</v>
      </c>
      <c r="L296" s="2">
        <f t="shared" si="63"/>
        <v>0.12129959233812693</v>
      </c>
      <c r="M296" s="2">
        <f t="shared" si="64"/>
        <v>0.12163824782829567</v>
      </c>
    </row>
    <row r="297" spans="1:13" x14ac:dyDescent="0.3">
      <c r="A297">
        <v>4803</v>
      </c>
      <c r="B297">
        <v>45.2</v>
      </c>
      <c r="C297" s="4">
        <f t="shared" si="55"/>
        <v>0.26999999999999957</v>
      </c>
      <c r="D297" s="4">
        <f t="shared" si="56"/>
        <v>0.11999999999999922</v>
      </c>
      <c r="E297" s="4">
        <f t="shared" si="57"/>
        <v>0.16999999999999815</v>
      </c>
      <c r="F297" s="4">
        <f t="shared" si="58"/>
        <v>3.4999999999998366E-2</v>
      </c>
      <c r="G297" s="2">
        <f t="shared" si="54"/>
        <v>294</v>
      </c>
      <c r="H297" s="5">
        <f t="shared" si="59"/>
        <v>1.718213058419244E-3</v>
      </c>
      <c r="I297" s="5">
        <f t="shared" si="60"/>
        <v>1.4922224507508824E-3</v>
      </c>
      <c r="J297" s="5">
        <f t="shared" si="61"/>
        <v>0.50515463917525627</v>
      </c>
      <c r="K297" s="5">
        <f t="shared" si="62"/>
        <v>0.24161590524255389</v>
      </c>
      <c r="L297" s="2">
        <f t="shared" si="63"/>
        <v>0.12246854303531476</v>
      </c>
      <c r="M297" s="2">
        <f t="shared" si="64"/>
        <v>0.12281286872574568</v>
      </c>
    </row>
    <row r="298" spans="1:13" x14ac:dyDescent="0.3">
      <c r="A298">
        <v>4560</v>
      </c>
      <c r="B298">
        <v>45.54</v>
      </c>
      <c r="C298" s="4">
        <f t="shared" si="55"/>
        <v>0.39999999999999858</v>
      </c>
      <c r="D298" s="4">
        <f t="shared" si="56"/>
        <v>-1.4999999999998792E-2</v>
      </c>
      <c r="E298" s="4">
        <f t="shared" si="57"/>
        <v>0.23000000000000043</v>
      </c>
      <c r="F298" s="4">
        <f t="shared" si="58"/>
        <v>3.0000000000001137E-2</v>
      </c>
      <c r="G298" s="2">
        <f t="shared" si="54"/>
        <v>295</v>
      </c>
      <c r="H298" s="5">
        <f t="shared" si="59"/>
        <v>1.718213058419244E-3</v>
      </c>
      <c r="I298" s="5">
        <f t="shared" si="60"/>
        <v>1.5034471329025481E-3</v>
      </c>
      <c r="J298" s="5">
        <f t="shared" si="61"/>
        <v>0.50687285223367551</v>
      </c>
      <c r="K298" s="5">
        <f t="shared" si="62"/>
        <v>0.24311935237545643</v>
      </c>
      <c r="L298" s="2">
        <f t="shared" si="63"/>
        <v>0.12364833041775755</v>
      </c>
      <c r="M298" s="2">
        <f t="shared" si="64"/>
        <v>0.12400035364896056</v>
      </c>
    </row>
    <row r="299" spans="1:13" x14ac:dyDescent="0.3">
      <c r="A299">
        <v>4882</v>
      </c>
      <c r="B299">
        <v>46</v>
      </c>
      <c r="C299" s="4">
        <f t="shared" si="55"/>
        <v>0.24000000000000199</v>
      </c>
      <c r="D299" s="4">
        <f t="shared" si="56"/>
        <v>-9.9999999999999645E-2</v>
      </c>
      <c r="E299" s="4">
        <f t="shared" si="57"/>
        <v>1.0000000000001563E-2</v>
      </c>
      <c r="F299" s="4">
        <f t="shared" si="58"/>
        <v>-0.10999999999999943</v>
      </c>
      <c r="G299" s="2">
        <f t="shared" si="54"/>
        <v>296</v>
      </c>
      <c r="H299" s="5">
        <f t="shared" si="59"/>
        <v>1.718213058419244E-3</v>
      </c>
      <c r="I299" s="5">
        <f t="shared" si="60"/>
        <v>1.5186334675783314E-3</v>
      </c>
      <c r="J299" s="5">
        <f t="shared" si="61"/>
        <v>0.50859106529209475</v>
      </c>
      <c r="K299" s="5">
        <f t="shared" si="62"/>
        <v>0.24463798584303476</v>
      </c>
      <c r="L299" s="2">
        <f t="shared" si="63"/>
        <v>0.12484103401268232</v>
      </c>
      <c r="M299" s="2">
        <f t="shared" si="64"/>
        <v>0.12519339305406493</v>
      </c>
    </row>
    <row r="300" spans="1:13" x14ac:dyDescent="0.3">
      <c r="A300">
        <v>4699</v>
      </c>
      <c r="B300">
        <v>46.02</v>
      </c>
      <c r="C300" s="4">
        <f t="shared" si="55"/>
        <v>0.19999999999999929</v>
      </c>
      <c r="D300" s="4">
        <f t="shared" si="56"/>
        <v>-1.5000000000002345E-2</v>
      </c>
      <c r="E300" s="4">
        <f t="shared" si="57"/>
        <v>0.18999999999999773</v>
      </c>
      <c r="F300" s="4">
        <f t="shared" si="58"/>
        <v>8.9999999999998082E-2</v>
      </c>
      <c r="G300" s="2">
        <f t="shared" si="54"/>
        <v>297</v>
      </c>
      <c r="H300" s="5">
        <f t="shared" si="59"/>
        <v>1.718213058419244E-3</v>
      </c>
      <c r="I300" s="5">
        <f t="shared" si="60"/>
        <v>1.5192937429990179E-3</v>
      </c>
      <c r="J300" s="5">
        <f t="shared" si="61"/>
        <v>0.51030927835051398</v>
      </c>
      <c r="K300" s="5">
        <f t="shared" si="62"/>
        <v>0.24615727958603378</v>
      </c>
      <c r="L300" s="2">
        <f t="shared" si="63"/>
        <v>0.12603929435848429</v>
      </c>
      <c r="M300" s="2">
        <f t="shared" si="64"/>
        <v>0.1263980553486623</v>
      </c>
    </row>
    <row r="301" spans="1:13" x14ac:dyDescent="0.3">
      <c r="A301">
        <v>4818</v>
      </c>
      <c r="B301">
        <v>46.4</v>
      </c>
      <c r="C301" s="4">
        <f t="shared" si="55"/>
        <v>0.2099999999999973</v>
      </c>
      <c r="D301" s="4">
        <f t="shared" si="56"/>
        <v>-6.25E-2</v>
      </c>
      <c r="E301" s="4">
        <f t="shared" si="57"/>
        <v>1.9999999999999574E-2</v>
      </c>
      <c r="F301" s="4">
        <f t="shared" si="58"/>
        <v>-8.4999999999999076E-2</v>
      </c>
      <c r="G301" s="2">
        <f t="shared" si="54"/>
        <v>298</v>
      </c>
      <c r="H301" s="5">
        <f t="shared" si="59"/>
        <v>1.718213058419244E-3</v>
      </c>
      <c r="I301" s="5">
        <f t="shared" si="60"/>
        <v>1.531838975992056E-3</v>
      </c>
      <c r="J301" s="5">
        <f t="shared" si="61"/>
        <v>0.51202749140893322</v>
      </c>
      <c r="K301" s="5">
        <f t="shared" si="62"/>
        <v>0.24768911856202583</v>
      </c>
      <c r="L301" s="2">
        <f t="shared" si="63"/>
        <v>0.12724922070454556</v>
      </c>
      <c r="M301" s="2">
        <f t="shared" si="64"/>
        <v>0.12760865785305814</v>
      </c>
    </row>
    <row r="302" spans="1:13" x14ac:dyDescent="0.3">
      <c r="A302">
        <v>4676</v>
      </c>
      <c r="B302">
        <v>46.44</v>
      </c>
      <c r="C302" s="4">
        <f t="shared" si="55"/>
        <v>7.4999999999999289E-2</v>
      </c>
      <c r="D302" s="4">
        <f t="shared" si="56"/>
        <v>-4.9999999999998934E-2</v>
      </c>
      <c r="E302" s="4">
        <f t="shared" si="57"/>
        <v>5.4999999999999716E-2</v>
      </c>
      <c r="F302" s="4">
        <f t="shared" si="58"/>
        <v>1.7500000000000071E-2</v>
      </c>
      <c r="G302" s="2">
        <f t="shared" si="54"/>
        <v>299</v>
      </c>
      <c r="H302" s="5">
        <f t="shared" si="59"/>
        <v>1.718213058419244E-3</v>
      </c>
      <c r="I302" s="5">
        <f t="shared" si="60"/>
        <v>1.5331595268334285E-3</v>
      </c>
      <c r="J302" s="5">
        <f t="shared" si="61"/>
        <v>0.51374570446735246</v>
      </c>
      <c r="K302" s="5">
        <f t="shared" si="62"/>
        <v>0.24922227808885924</v>
      </c>
      <c r="L302" s="2">
        <f t="shared" si="63"/>
        <v>0.12846509179838067</v>
      </c>
      <c r="M302" s="2">
        <f t="shared" si="64"/>
        <v>0.12882639462202958</v>
      </c>
    </row>
    <row r="303" spans="1:13" x14ac:dyDescent="0.3">
      <c r="A303">
        <v>4798</v>
      </c>
      <c r="B303">
        <v>46.55</v>
      </c>
      <c r="C303" s="4">
        <f t="shared" si="55"/>
        <v>0.10999999999999943</v>
      </c>
      <c r="D303" s="4">
        <f t="shared" si="56"/>
        <v>-4.9999999999990052E-3</v>
      </c>
      <c r="E303" s="4">
        <f t="shared" si="57"/>
        <v>5.4999999999999716E-2</v>
      </c>
      <c r="F303" s="4">
        <f t="shared" si="58"/>
        <v>0</v>
      </c>
      <c r="G303" s="2">
        <f t="shared" si="54"/>
        <v>300</v>
      </c>
      <c r="H303" s="5">
        <f t="shared" si="59"/>
        <v>1.718213058419244E-3</v>
      </c>
      <c r="I303" s="5">
        <f t="shared" si="60"/>
        <v>1.5367910416472029E-3</v>
      </c>
      <c r="J303" s="5">
        <f t="shared" si="61"/>
        <v>0.5154639175257717</v>
      </c>
      <c r="K303" s="5">
        <f t="shared" si="62"/>
        <v>0.25075906913050644</v>
      </c>
      <c r="L303" s="2">
        <f t="shared" si="63"/>
        <v>0.12968810963622374</v>
      </c>
      <c r="M303" s="2">
        <f t="shared" si="64"/>
        <v>0.1300512843747251</v>
      </c>
    </row>
    <row r="304" spans="1:13" x14ac:dyDescent="0.3">
      <c r="A304">
        <v>4645</v>
      </c>
      <c r="B304">
        <v>46.66</v>
      </c>
      <c r="C304" s="4">
        <f t="shared" si="55"/>
        <v>6.5000000000001279E-2</v>
      </c>
      <c r="D304" s="4">
        <f t="shared" si="56"/>
        <v>-3.9999999999999147E-2</v>
      </c>
      <c r="E304" s="4">
        <f t="shared" si="57"/>
        <v>1.0000000000001563E-2</v>
      </c>
      <c r="F304" s="4">
        <f t="shared" si="58"/>
        <v>-2.2499999999999076E-2</v>
      </c>
      <c r="G304" s="2">
        <f t="shared" si="54"/>
        <v>301</v>
      </c>
      <c r="H304" s="5">
        <f t="shared" si="59"/>
        <v>1.718213058419244E-3</v>
      </c>
      <c r="I304" s="5">
        <f t="shared" si="60"/>
        <v>1.540422556460977E-3</v>
      </c>
      <c r="J304" s="5">
        <f t="shared" si="61"/>
        <v>0.51718213058419094</v>
      </c>
      <c r="K304" s="5">
        <f t="shared" si="62"/>
        <v>0.25229949168696741</v>
      </c>
      <c r="L304" s="2">
        <f t="shared" si="63"/>
        <v>0.13091829293722326</v>
      </c>
      <c r="M304" s="2">
        <f t="shared" si="64"/>
        <v>0.13128180915837345</v>
      </c>
    </row>
    <row r="305" spans="1:13" x14ac:dyDescent="0.3">
      <c r="A305">
        <v>5167</v>
      </c>
      <c r="B305">
        <v>46.68</v>
      </c>
      <c r="C305" s="4">
        <f t="shared" si="55"/>
        <v>3.0000000000001137E-2</v>
      </c>
      <c r="D305" s="4">
        <f t="shared" si="56"/>
        <v>1.9999999999999574E-2</v>
      </c>
      <c r="E305" s="4">
        <f t="shared" si="57"/>
        <v>1.9999999999999574E-2</v>
      </c>
      <c r="F305" s="4">
        <f t="shared" si="58"/>
        <v>4.9999999999990052E-3</v>
      </c>
      <c r="G305" s="2">
        <f t="shared" si="54"/>
        <v>302</v>
      </c>
      <c r="H305" s="5">
        <f t="shared" si="59"/>
        <v>1.718213058419244E-3</v>
      </c>
      <c r="I305" s="5">
        <f t="shared" si="60"/>
        <v>1.5410828318816634E-3</v>
      </c>
      <c r="J305" s="5">
        <f t="shared" si="61"/>
        <v>0.51890034364261017</v>
      </c>
      <c r="K305" s="5">
        <f t="shared" si="62"/>
        <v>0.25384057451884906</v>
      </c>
      <c r="L305" s="2">
        <f t="shared" si="63"/>
        <v>0.13215411353816331</v>
      </c>
      <c r="M305" s="2">
        <f t="shared" si="64"/>
        <v>0.1325183149935989</v>
      </c>
    </row>
    <row r="306" spans="1:13" x14ac:dyDescent="0.3">
      <c r="A306">
        <v>4816</v>
      </c>
      <c r="B306">
        <v>46.72</v>
      </c>
      <c r="C306" s="4">
        <f t="shared" si="55"/>
        <v>0.10500000000000043</v>
      </c>
      <c r="D306" s="4">
        <f t="shared" si="56"/>
        <v>3.5000000000000142E-2</v>
      </c>
      <c r="E306" s="4">
        <f t="shared" si="57"/>
        <v>8.5000000000000853E-2</v>
      </c>
      <c r="F306" s="4">
        <f t="shared" si="58"/>
        <v>3.2500000000000639E-2</v>
      </c>
      <c r="G306" s="2">
        <f t="shared" si="54"/>
        <v>303</v>
      </c>
      <c r="H306" s="5">
        <f t="shared" si="59"/>
        <v>1.718213058419244E-3</v>
      </c>
      <c r="I306" s="5">
        <f t="shared" si="60"/>
        <v>1.5424033827230359E-3</v>
      </c>
      <c r="J306" s="5">
        <f t="shared" si="61"/>
        <v>0.52061855670102941</v>
      </c>
      <c r="K306" s="5">
        <f t="shared" si="62"/>
        <v>0.25538297790157211</v>
      </c>
      <c r="L306" s="2">
        <f t="shared" si="63"/>
        <v>0.13339591972865583</v>
      </c>
      <c r="M306" s="2">
        <f t="shared" si="64"/>
        <v>0.13376304307300202</v>
      </c>
    </row>
    <row r="307" spans="1:13" x14ac:dyDescent="0.3">
      <c r="A307">
        <v>5068</v>
      </c>
      <c r="B307">
        <v>46.89</v>
      </c>
      <c r="C307" s="4">
        <f t="shared" si="55"/>
        <v>0.10000000000000142</v>
      </c>
      <c r="D307" s="4">
        <f t="shared" si="56"/>
        <v>-3.7499999999999645E-2</v>
      </c>
      <c r="E307" s="4">
        <f t="shared" si="57"/>
        <v>1.5000000000000568E-2</v>
      </c>
      <c r="F307" s="4">
        <f t="shared" si="58"/>
        <v>-3.5000000000000142E-2</v>
      </c>
      <c r="G307" s="2">
        <f t="shared" si="54"/>
        <v>304</v>
      </c>
      <c r="H307" s="5">
        <f t="shared" si="59"/>
        <v>1.718213058419244E-3</v>
      </c>
      <c r="I307" s="5">
        <f t="shared" si="60"/>
        <v>1.5480157237988687E-3</v>
      </c>
      <c r="J307" s="5">
        <f t="shared" si="61"/>
        <v>0.52233676975944865</v>
      </c>
      <c r="K307" s="5">
        <f t="shared" si="62"/>
        <v>0.25693099362537097</v>
      </c>
      <c r="L307" s="2">
        <f t="shared" si="63"/>
        <v>0.13464596744972152</v>
      </c>
      <c r="M307" s="2">
        <f t="shared" si="64"/>
        <v>0.13501360812326327</v>
      </c>
    </row>
    <row r="308" spans="1:13" x14ac:dyDescent="0.3">
      <c r="A308">
        <v>4675</v>
      </c>
      <c r="B308">
        <v>46.92</v>
      </c>
      <c r="C308" s="4">
        <f t="shared" si="55"/>
        <v>3.0000000000001137E-2</v>
      </c>
      <c r="D308" s="4">
        <f t="shared" si="56"/>
        <v>9.9999999999980105E-3</v>
      </c>
      <c r="E308" s="4">
        <f t="shared" si="57"/>
        <v>1.5000000000000568E-2</v>
      </c>
      <c r="F308" s="4">
        <f t="shared" si="58"/>
        <v>0</v>
      </c>
      <c r="G308" s="2">
        <f t="shared" si="54"/>
        <v>305</v>
      </c>
      <c r="H308" s="5">
        <f t="shared" si="59"/>
        <v>1.718213058419244E-3</v>
      </c>
      <c r="I308" s="5">
        <f t="shared" si="60"/>
        <v>1.5490061369298983E-3</v>
      </c>
      <c r="J308" s="5">
        <f t="shared" si="61"/>
        <v>0.52405498281786789</v>
      </c>
      <c r="K308" s="5">
        <f t="shared" si="62"/>
        <v>0.25847999976230085</v>
      </c>
      <c r="L308" s="2">
        <f t="shared" si="63"/>
        <v>0.13590185554512685</v>
      </c>
      <c r="M308" s="2">
        <f t="shared" si="64"/>
        <v>0.136270015249605</v>
      </c>
    </row>
    <row r="309" spans="1:13" x14ac:dyDescent="0.3">
      <c r="A309">
        <v>4844</v>
      </c>
      <c r="B309">
        <v>46.95</v>
      </c>
      <c r="C309" s="4">
        <f t="shared" si="55"/>
        <v>0.11999999999999744</v>
      </c>
      <c r="D309" s="4">
        <f t="shared" si="56"/>
        <v>5.2499999999998437E-2</v>
      </c>
      <c r="E309" s="4">
        <f t="shared" si="57"/>
        <v>0.10499999999999687</v>
      </c>
      <c r="F309" s="4">
        <f t="shared" si="58"/>
        <v>4.4999999999998153E-2</v>
      </c>
      <c r="G309" s="2">
        <f t="shared" si="54"/>
        <v>306</v>
      </c>
      <c r="H309" s="5">
        <f t="shared" si="59"/>
        <v>1.718213058419244E-3</v>
      </c>
      <c r="I309" s="5">
        <f t="shared" si="60"/>
        <v>1.5499965500609277E-3</v>
      </c>
      <c r="J309" s="5">
        <f t="shared" si="61"/>
        <v>0.52577319587628712</v>
      </c>
      <c r="K309" s="5">
        <f t="shared" si="62"/>
        <v>0.26002999631236179</v>
      </c>
      <c r="L309" s="2">
        <f t="shared" si="63"/>
        <v>0.13716358912009421</v>
      </c>
      <c r="M309" s="2">
        <f t="shared" si="64"/>
        <v>0.13753539395331232</v>
      </c>
    </row>
    <row r="310" spans="1:13" x14ac:dyDescent="0.3">
      <c r="A310">
        <v>5161</v>
      </c>
      <c r="B310">
        <v>47.16</v>
      </c>
      <c r="C310" s="4">
        <f t="shared" si="55"/>
        <v>0.13499999999999801</v>
      </c>
      <c r="D310" s="4">
        <f t="shared" si="56"/>
        <v>-1.4999999999997016E-2</v>
      </c>
      <c r="E310" s="4">
        <f t="shared" si="57"/>
        <v>3.0000000000001137E-2</v>
      </c>
      <c r="F310" s="4">
        <f t="shared" si="58"/>
        <v>-3.7499999999997868E-2</v>
      </c>
      <c r="G310" s="2">
        <f t="shared" si="54"/>
        <v>307</v>
      </c>
      <c r="H310" s="5">
        <f t="shared" si="59"/>
        <v>1.718213058419244E-3</v>
      </c>
      <c r="I310" s="5">
        <f t="shared" si="60"/>
        <v>1.5569294419781328E-3</v>
      </c>
      <c r="J310" s="5">
        <f t="shared" si="61"/>
        <v>0.52749140893470636</v>
      </c>
      <c r="K310" s="5">
        <f t="shared" si="62"/>
        <v>0.26158692575433989</v>
      </c>
      <c r="L310" s="2">
        <f t="shared" si="63"/>
        <v>0.13843431809679801</v>
      </c>
      <c r="M310" s="2">
        <f t="shared" si="64"/>
        <v>0.13880716779885197</v>
      </c>
    </row>
    <row r="311" spans="1:13" x14ac:dyDescent="0.3">
      <c r="A311">
        <v>4665</v>
      </c>
      <c r="B311">
        <v>47.22</v>
      </c>
      <c r="C311" s="4">
        <f t="shared" si="55"/>
        <v>9.0000000000003411E-2</v>
      </c>
      <c r="D311" s="4">
        <f t="shared" si="56"/>
        <v>-1.2499999999999289E-2</v>
      </c>
      <c r="E311" s="4">
        <f t="shared" si="57"/>
        <v>6.0000000000002274E-2</v>
      </c>
      <c r="F311" s="4">
        <f t="shared" si="58"/>
        <v>1.5000000000000568E-2</v>
      </c>
      <c r="G311" s="2">
        <f t="shared" si="54"/>
        <v>308</v>
      </c>
      <c r="H311" s="5">
        <f t="shared" si="59"/>
        <v>1.718213058419244E-3</v>
      </c>
      <c r="I311" s="5">
        <f t="shared" si="60"/>
        <v>1.5589102682401915E-3</v>
      </c>
      <c r="J311" s="5">
        <f t="shared" si="61"/>
        <v>0.5292096219931256</v>
      </c>
      <c r="K311" s="5">
        <f t="shared" si="62"/>
        <v>0.26314583602258007</v>
      </c>
      <c r="L311" s="2">
        <f t="shared" si="63"/>
        <v>0.13971144902229726</v>
      </c>
      <c r="M311" s="2">
        <f t="shared" si="64"/>
        <v>0.14008639526898597</v>
      </c>
    </row>
    <row r="312" spans="1:13" x14ac:dyDescent="0.3">
      <c r="A312">
        <v>4640</v>
      </c>
      <c r="B312">
        <v>47.34</v>
      </c>
      <c r="C312" s="4">
        <f t="shared" si="55"/>
        <v>0.10999999999999943</v>
      </c>
      <c r="D312" s="4">
        <f t="shared" si="56"/>
        <v>4.4999999999998153E-2</v>
      </c>
      <c r="E312" s="4">
        <f t="shared" si="57"/>
        <v>4.9999999999997158E-2</v>
      </c>
      <c r="F312" s="4">
        <f t="shared" si="58"/>
        <v>-5.000000000002558E-3</v>
      </c>
      <c r="G312" s="2">
        <f t="shared" si="54"/>
        <v>309</v>
      </c>
      <c r="H312" s="5">
        <f t="shared" si="59"/>
        <v>1.718213058419244E-3</v>
      </c>
      <c r="I312" s="5">
        <f t="shared" si="60"/>
        <v>1.5628719207643092E-3</v>
      </c>
      <c r="J312" s="5">
        <f t="shared" si="61"/>
        <v>0.53092783505154484</v>
      </c>
      <c r="K312" s="5">
        <f t="shared" si="62"/>
        <v>0.26470870794334439</v>
      </c>
      <c r="L312" s="2">
        <f t="shared" si="63"/>
        <v>0.14099604718631706</v>
      </c>
      <c r="M312" s="2">
        <f t="shared" si="64"/>
        <v>0.14137274622600396</v>
      </c>
    </row>
    <row r="313" spans="1:13" x14ac:dyDescent="0.3">
      <c r="A313">
        <v>4667</v>
      </c>
      <c r="B313">
        <v>47.44</v>
      </c>
      <c r="C313" s="4">
        <f t="shared" si="55"/>
        <v>0.17999999999999972</v>
      </c>
      <c r="D313" s="4">
        <f t="shared" si="56"/>
        <v>4.0000000000000924E-2</v>
      </c>
      <c r="E313" s="4">
        <f t="shared" si="57"/>
        <v>0.13000000000000256</v>
      </c>
      <c r="F313" s="4">
        <f t="shared" si="58"/>
        <v>4.00000000000027E-2</v>
      </c>
      <c r="G313" s="2">
        <f t="shared" si="54"/>
        <v>310</v>
      </c>
      <c r="H313" s="5">
        <f t="shared" si="59"/>
        <v>1.718213058419244E-3</v>
      </c>
      <c r="I313" s="5">
        <f t="shared" si="60"/>
        <v>1.5661732978677402E-3</v>
      </c>
      <c r="J313" s="5">
        <f t="shared" si="61"/>
        <v>0.53264604810996408</v>
      </c>
      <c r="K313" s="5">
        <f t="shared" si="62"/>
        <v>0.26627488124121212</v>
      </c>
      <c r="L313" s="2">
        <f t="shared" si="63"/>
        <v>0.14228778018215932</v>
      </c>
      <c r="M313" s="2">
        <f t="shared" si="64"/>
        <v>0.14266905123206164</v>
      </c>
    </row>
    <row r="314" spans="1:13" x14ac:dyDescent="0.3">
      <c r="A314">
        <v>4785</v>
      </c>
      <c r="B314">
        <v>47.7</v>
      </c>
      <c r="C314" s="4">
        <f t="shared" si="55"/>
        <v>0.19000000000000128</v>
      </c>
      <c r="D314" s="4">
        <f t="shared" si="56"/>
        <v>-7.5000000000002842E-3</v>
      </c>
      <c r="E314" s="4">
        <f t="shared" si="57"/>
        <v>5.9999999999998721E-2</v>
      </c>
      <c r="F314" s="4">
        <f t="shared" si="58"/>
        <v>-3.5000000000001918E-2</v>
      </c>
      <c r="G314" s="2">
        <f t="shared" si="54"/>
        <v>311</v>
      </c>
      <c r="H314" s="5">
        <f t="shared" si="59"/>
        <v>1.718213058419244E-3</v>
      </c>
      <c r="I314" s="5">
        <f t="shared" si="60"/>
        <v>1.5747568783366613E-3</v>
      </c>
      <c r="J314" s="5">
        <f t="shared" si="61"/>
        <v>0.53436426116838331</v>
      </c>
      <c r="K314" s="5">
        <f t="shared" si="62"/>
        <v>0.26784963811954876</v>
      </c>
      <c r="L314" s="2">
        <f t="shared" si="63"/>
        <v>0.14358949672388138</v>
      </c>
      <c r="M314" s="2">
        <f t="shared" si="64"/>
        <v>0.14397288473930778</v>
      </c>
    </row>
    <row r="315" spans="1:13" x14ac:dyDescent="0.3">
      <c r="A315">
        <v>4855</v>
      </c>
      <c r="B315">
        <v>47.82</v>
      </c>
      <c r="C315" s="4">
        <f t="shared" si="55"/>
        <v>0.16499999999999915</v>
      </c>
      <c r="D315" s="4">
        <f t="shared" si="56"/>
        <v>-2.7499999999999858E-2</v>
      </c>
      <c r="E315" s="4">
        <f t="shared" si="57"/>
        <v>0.10500000000000043</v>
      </c>
      <c r="F315" s="4">
        <f t="shared" si="58"/>
        <v>2.2500000000000853E-2</v>
      </c>
      <c r="G315" s="2">
        <f t="shared" si="54"/>
        <v>312</v>
      </c>
      <c r="H315" s="5">
        <f t="shared" si="59"/>
        <v>1.718213058419244E-3</v>
      </c>
      <c r="I315" s="5">
        <f t="shared" si="60"/>
        <v>1.5787185308607785E-3</v>
      </c>
      <c r="J315" s="5">
        <f t="shared" si="61"/>
        <v>0.53608247422680255</v>
      </c>
      <c r="K315" s="5">
        <f t="shared" si="62"/>
        <v>0.26942835665040954</v>
      </c>
      <c r="L315" s="2">
        <f t="shared" si="63"/>
        <v>0.14489875538071811</v>
      </c>
      <c r="M315" s="2">
        <f t="shared" si="64"/>
        <v>0.14528585999799701</v>
      </c>
    </row>
    <row r="316" spans="1:13" x14ac:dyDescent="0.3">
      <c r="A316">
        <v>4582</v>
      </c>
      <c r="B316">
        <v>48.03</v>
      </c>
      <c r="C316" s="4">
        <f t="shared" si="55"/>
        <v>0.13500000000000156</v>
      </c>
      <c r="D316" s="4">
        <f t="shared" si="56"/>
        <v>-5.0000000000000711E-2</v>
      </c>
      <c r="E316" s="4">
        <f t="shared" si="57"/>
        <v>3.0000000000001137E-2</v>
      </c>
      <c r="F316" s="4">
        <f t="shared" si="58"/>
        <v>-3.7499999999999645E-2</v>
      </c>
      <c r="G316" s="2">
        <f t="shared" si="54"/>
        <v>313</v>
      </c>
      <c r="H316" s="5">
        <f t="shared" si="59"/>
        <v>1.718213058419244E-3</v>
      </c>
      <c r="I316" s="5">
        <f t="shared" si="60"/>
        <v>1.5856514227779841E-3</v>
      </c>
      <c r="J316" s="5">
        <f t="shared" si="61"/>
        <v>0.53780068728522179</v>
      </c>
      <c r="K316" s="5">
        <f t="shared" si="62"/>
        <v>0.27101400807318754</v>
      </c>
      <c r="L316" s="2">
        <f t="shared" si="63"/>
        <v>0.1462171796133688</v>
      </c>
      <c r="M316" s="2">
        <f t="shared" si="64"/>
        <v>0.1466053495203728</v>
      </c>
    </row>
    <row r="317" spans="1:13" x14ac:dyDescent="0.3">
      <c r="A317">
        <v>4762</v>
      </c>
      <c r="B317">
        <v>48.09</v>
      </c>
      <c r="C317" s="4">
        <f t="shared" si="55"/>
        <v>6.4999999999997726E-2</v>
      </c>
      <c r="D317" s="4">
        <f t="shared" si="56"/>
        <v>-1.7763568394002505E-15</v>
      </c>
      <c r="E317" s="4">
        <f t="shared" si="57"/>
        <v>3.4999999999996589E-2</v>
      </c>
      <c r="F317" s="4">
        <f t="shared" si="58"/>
        <v>2.4999999999977263E-3</v>
      </c>
      <c r="G317" s="2">
        <f t="shared" si="54"/>
        <v>314</v>
      </c>
      <c r="H317" s="5">
        <f t="shared" si="59"/>
        <v>1.718213058419244E-3</v>
      </c>
      <c r="I317" s="5">
        <f t="shared" si="60"/>
        <v>1.5876322490400428E-3</v>
      </c>
      <c r="J317" s="5">
        <f t="shared" si="61"/>
        <v>0.53951890034364103</v>
      </c>
      <c r="K317" s="5">
        <f t="shared" si="62"/>
        <v>0.27260164032222756</v>
      </c>
      <c r="L317" s="2">
        <f t="shared" si="63"/>
        <v>0.14754212491666913</v>
      </c>
      <c r="M317" s="2">
        <f t="shared" si="64"/>
        <v>0.14793154163241426</v>
      </c>
    </row>
    <row r="318" spans="1:13" x14ac:dyDescent="0.3">
      <c r="A318">
        <v>4602</v>
      </c>
      <c r="B318">
        <v>48.16</v>
      </c>
      <c r="C318" s="4">
        <f t="shared" si="55"/>
        <v>0.13499999999999801</v>
      </c>
      <c r="D318" s="4">
        <f t="shared" si="56"/>
        <v>4.00000000000027E-2</v>
      </c>
      <c r="E318" s="4">
        <f t="shared" si="57"/>
        <v>0.10000000000000142</v>
      </c>
      <c r="F318" s="4">
        <f t="shared" si="58"/>
        <v>3.2500000000002416E-2</v>
      </c>
      <c r="G318" s="2">
        <f t="shared" si="54"/>
        <v>315</v>
      </c>
      <c r="H318" s="5">
        <f t="shared" si="59"/>
        <v>1.718213058419244E-3</v>
      </c>
      <c r="I318" s="5">
        <f t="shared" si="60"/>
        <v>1.5899432130124444E-3</v>
      </c>
      <c r="J318" s="5">
        <f t="shared" si="61"/>
        <v>0.54123711340206027</v>
      </c>
      <c r="K318" s="5">
        <f t="shared" si="62"/>
        <v>0.27419158353523998</v>
      </c>
      <c r="L318" s="2">
        <f t="shared" si="63"/>
        <v>0.14887378075109206</v>
      </c>
      <c r="M318" s="2">
        <f t="shared" si="64"/>
        <v>0.14926677112246464</v>
      </c>
    </row>
    <row r="319" spans="1:13" x14ac:dyDescent="0.3">
      <c r="A319">
        <v>4789</v>
      </c>
      <c r="B319">
        <v>48.36</v>
      </c>
      <c r="C319" s="4">
        <f t="shared" si="55"/>
        <v>0.14500000000000313</v>
      </c>
      <c r="D319" s="4">
        <f t="shared" si="56"/>
        <v>-7.4999999999985079E-3</v>
      </c>
      <c r="E319" s="4">
        <f t="shared" si="57"/>
        <v>4.5000000000001705E-2</v>
      </c>
      <c r="F319" s="4">
        <f t="shared" si="58"/>
        <v>-2.7499999999999858E-2</v>
      </c>
      <c r="G319" s="2">
        <f t="shared" si="54"/>
        <v>316</v>
      </c>
      <c r="H319" s="5">
        <f t="shared" si="59"/>
        <v>1.718213058419244E-3</v>
      </c>
      <c r="I319" s="5">
        <f t="shared" si="60"/>
        <v>1.5965459672193068E-3</v>
      </c>
      <c r="J319" s="5">
        <f t="shared" si="61"/>
        <v>0.5429553264604795</v>
      </c>
      <c r="K319" s="5">
        <f t="shared" si="62"/>
        <v>0.27578812950245929</v>
      </c>
      <c r="L319" s="2">
        <f t="shared" si="63"/>
        <v>0.15021449665340092</v>
      </c>
      <c r="M319" s="2">
        <f t="shared" si="64"/>
        <v>0.15060910027502816</v>
      </c>
    </row>
    <row r="320" spans="1:13" x14ac:dyDescent="0.3">
      <c r="A320">
        <v>4804</v>
      </c>
      <c r="B320">
        <v>48.45</v>
      </c>
      <c r="C320" s="4">
        <f t="shared" si="55"/>
        <v>0.12000000000000099</v>
      </c>
      <c r="D320" s="4">
        <f t="shared" si="56"/>
        <v>-5.000000000002558E-3</v>
      </c>
      <c r="E320" s="4">
        <f t="shared" si="57"/>
        <v>7.4999999999999289E-2</v>
      </c>
      <c r="F320" s="4">
        <f t="shared" si="58"/>
        <v>1.4999999999998792E-2</v>
      </c>
      <c r="G320" s="2">
        <f t="shared" si="54"/>
        <v>317</v>
      </c>
      <c r="H320" s="5">
        <f t="shared" si="59"/>
        <v>1.718213058419244E-3</v>
      </c>
      <c r="I320" s="5">
        <f t="shared" si="60"/>
        <v>1.5995172066123949E-3</v>
      </c>
      <c r="J320" s="5">
        <f t="shared" si="61"/>
        <v>0.54467353951889874</v>
      </c>
      <c r="K320" s="5">
        <f t="shared" si="62"/>
        <v>0.27738764670907168</v>
      </c>
      <c r="L320" s="2">
        <f t="shared" si="63"/>
        <v>0.15156232242866757</v>
      </c>
      <c r="M320" s="2">
        <f t="shared" si="64"/>
        <v>0.15195962330942314</v>
      </c>
    </row>
    <row r="321" spans="1:13" x14ac:dyDescent="0.3">
      <c r="A321">
        <v>5143</v>
      </c>
      <c r="B321">
        <v>48.6</v>
      </c>
      <c r="C321" s="4">
        <f t="shared" si="55"/>
        <v>0.13499999999999801</v>
      </c>
      <c r="D321" s="4">
        <f t="shared" si="56"/>
        <v>3.9999999999999147E-2</v>
      </c>
      <c r="E321" s="4">
        <f t="shared" si="57"/>
        <v>5.9999999999998721E-2</v>
      </c>
      <c r="F321" s="4">
        <f t="shared" si="58"/>
        <v>-7.5000000000002842E-3</v>
      </c>
      <c r="G321" s="2">
        <f t="shared" si="54"/>
        <v>318</v>
      </c>
      <c r="H321" s="5">
        <f t="shared" si="59"/>
        <v>1.718213058419244E-3</v>
      </c>
      <c r="I321" s="5">
        <f t="shared" si="60"/>
        <v>1.6044692722675417E-3</v>
      </c>
      <c r="J321" s="5">
        <f t="shared" si="61"/>
        <v>0.54639175257731798</v>
      </c>
      <c r="K321" s="5">
        <f t="shared" si="62"/>
        <v>0.27899211598133922</v>
      </c>
      <c r="L321" s="2">
        <f t="shared" si="63"/>
        <v>0.15291835910317345</v>
      </c>
      <c r="M321" s="2">
        <f t="shared" si="64"/>
        <v>0.15331782459819479</v>
      </c>
    </row>
    <row r="322" spans="1:13" x14ac:dyDescent="0.3">
      <c r="A322">
        <v>5103</v>
      </c>
      <c r="B322">
        <v>48.72</v>
      </c>
      <c r="C322" s="4">
        <f t="shared" si="55"/>
        <v>0.19999999999999929</v>
      </c>
      <c r="D322" s="4">
        <f t="shared" si="56"/>
        <v>0.13500000000000156</v>
      </c>
      <c r="E322" s="4">
        <f t="shared" si="57"/>
        <v>0.14000000000000057</v>
      </c>
      <c r="F322" s="4">
        <f t="shared" si="58"/>
        <v>4.0000000000000924E-2</v>
      </c>
      <c r="G322" s="2">
        <f t="shared" si="54"/>
        <v>319</v>
      </c>
      <c r="H322" s="5">
        <f t="shared" si="59"/>
        <v>1.718213058419244E-3</v>
      </c>
      <c r="I322" s="5">
        <f t="shared" si="60"/>
        <v>1.6084309247916589E-3</v>
      </c>
      <c r="J322" s="5">
        <f t="shared" si="61"/>
        <v>0.54810996563573722</v>
      </c>
      <c r="K322" s="5">
        <f t="shared" si="62"/>
        <v>0.2806005469061309</v>
      </c>
      <c r="L322" s="2">
        <f t="shared" si="63"/>
        <v>0.15428208764598217</v>
      </c>
      <c r="M322" s="2">
        <f t="shared" si="64"/>
        <v>0.15468661979053747</v>
      </c>
    </row>
    <row r="323" spans="1:13" x14ac:dyDescent="0.3">
      <c r="A323">
        <v>4905</v>
      </c>
      <c r="B323">
        <v>49</v>
      </c>
      <c r="C323" s="4">
        <f t="shared" si="55"/>
        <v>0.40500000000000114</v>
      </c>
      <c r="D323" s="4">
        <f t="shared" si="56"/>
        <v>0.1225000000000005</v>
      </c>
      <c r="E323" s="4">
        <f t="shared" si="57"/>
        <v>0.26500000000000057</v>
      </c>
      <c r="F323" s="4">
        <f t="shared" si="58"/>
        <v>6.25E-2</v>
      </c>
      <c r="G323" s="2">
        <f t="shared" si="54"/>
        <v>320</v>
      </c>
      <c r="H323" s="5">
        <f t="shared" si="59"/>
        <v>1.718213058419244E-3</v>
      </c>
      <c r="I323" s="5">
        <f t="shared" si="60"/>
        <v>1.6176747806812661E-3</v>
      </c>
      <c r="J323" s="5">
        <f t="shared" si="61"/>
        <v>0.54982817869415646</v>
      </c>
      <c r="K323" s="5">
        <f t="shared" si="62"/>
        <v>0.28221822168681215</v>
      </c>
      <c r="L323" s="2">
        <f t="shared" si="63"/>
        <v>0.15565644185818975</v>
      </c>
      <c r="M323" s="2">
        <f t="shared" si="64"/>
        <v>0.15607059451059285</v>
      </c>
    </row>
    <row r="324" spans="1:13" x14ac:dyDescent="0.3">
      <c r="A324">
        <v>5197</v>
      </c>
      <c r="B324">
        <v>49.53</v>
      </c>
      <c r="C324" s="4">
        <f t="shared" si="55"/>
        <v>0.44500000000000028</v>
      </c>
      <c r="D324" s="4">
        <f t="shared" si="56"/>
        <v>-8.5000000000000853E-2</v>
      </c>
      <c r="E324" s="4">
        <f t="shared" si="57"/>
        <v>0.17999999999999972</v>
      </c>
      <c r="F324" s="4">
        <f t="shared" si="58"/>
        <v>-4.2500000000000426E-2</v>
      </c>
      <c r="G324" s="2">
        <f t="shared" si="54"/>
        <v>321</v>
      </c>
      <c r="H324" s="5">
        <f t="shared" si="59"/>
        <v>1.718213058419244E-3</v>
      </c>
      <c r="I324" s="5">
        <f t="shared" si="60"/>
        <v>1.6351720793294513E-3</v>
      </c>
      <c r="J324" s="5">
        <f t="shared" si="61"/>
        <v>0.55154639175257569</v>
      </c>
      <c r="K324" s="5">
        <f t="shared" si="62"/>
        <v>0.2838533937661416</v>
      </c>
      <c r="L324" s="2">
        <f t="shared" si="63"/>
        <v>0.15704603572628406</v>
      </c>
      <c r="M324" s="2">
        <f t="shared" si="64"/>
        <v>0.15746674348415235</v>
      </c>
    </row>
    <row r="325" spans="1:13" x14ac:dyDescent="0.3">
      <c r="A325">
        <v>5043</v>
      </c>
      <c r="B325">
        <v>49.89</v>
      </c>
      <c r="C325" s="4">
        <f t="shared" si="55"/>
        <v>0.23499999999999943</v>
      </c>
      <c r="D325" s="4">
        <f t="shared" si="56"/>
        <v>-0.11500000000000021</v>
      </c>
      <c r="E325" s="4">
        <f t="shared" si="57"/>
        <v>5.4999999999999716E-2</v>
      </c>
      <c r="F325" s="4">
        <f t="shared" si="58"/>
        <v>-6.25E-2</v>
      </c>
      <c r="G325" s="2">
        <f t="shared" si="54"/>
        <v>322</v>
      </c>
      <c r="H325" s="5">
        <f t="shared" si="59"/>
        <v>1.718213058419244E-3</v>
      </c>
      <c r="I325" s="5">
        <f t="shared" si="60"/>
        <v>1.6470570369018034E-3</v>
      </c>
      <c r="J325" s="5">
        <f t="shared" si="61"/>
        <v>0.55326460481099493</v>
      </c>
      <c r="K325" s="5">
        <f t="shared" si="62"/>
        <v>0.28550045080304343</v>
      </c>
      <c r="L325" s="2">
        <f t="shared" si="63"/>
        <v>0.15844784468966108</v>
      </c>
      <c r="M325" s="2">
        <f t="shared" si="64"/>
        <v>0.15887056163613766</v>
      </c>
    </row>
    <row r="326" spans="1:13" x14ac:dyDescent="0.3">
      <c r="A326">
        <v>4748</v>
      </c>
      <c r="B326">
        <v>50</v>
      </c>
      <c r="C326" s="4">
        <f t="shared" si="55"/>
        <v>0.21499999999999986</v>
      </c>
      <c r="D326" s="4">
        <f t="shared" si="56"/>
        <v>-1.7500000000000071E-2</v>
      </c>
      <c r="E326" s="4">
        <f t="shared" si="57"/>
        <v>0.16000000000000014</v>
      </c>
      <c r="F326" s="4">
        <f t="shared" si="58"/>
        <v>5.2500000000000213E-2</v>
      </c>
      <c r="G326" s="2">
        <f t="shared" ref="G326:G389" si="65">G325+1</f>
        <v>323</v>
      </c>
      <c r="H326" s="5">
        <f t="shared" si="59"/>
        <v>1.718213058419244E-3</v>
      </c>
      <c r="I326" s="5">
        <f t="shared" si="60"/>
        <v>1.6506885517155777E-3</v>
      </c>
      <c r="J326" s="5">
        <f t="shared" si="61"/>
        <v>0.55498281786941417</v>
      </c>
      <c r="K326" s="5">
        <f t="shared" si="62"/>
        <v>0.287151139354759</v>
      </c>
      <c r="L326" s="2">
        <f t="shared" si="63"/>
        <v>0.1598573353108963</v>
      </c>
      <c r="M326" s="2">
        <f t="shared" si="64"/>
        <v>0.16028591532158953</v>
      </c>
    </row>
    <row r="327" spans="1:13" x14ac:dyDescent="0.3">
      <c r="A327">
        <v>5025</v>
      </c>
      <c r="B327">
        <v>50.32</v>
      </c>
      <c r="C327" s="4">
        <f t="shared" si="55"/>
        <v>0.19999999999999929</v>
      </c>
      <c r="D327" s="4">
        <f t="shared" si="56"/>
        <v>-6.7500000000000782E-2</v>
      </c>
      <c r="E327" s="4">
        <f t="shared" si="57"/>
        <v>3.9999999999999147E-2</v>
      </c>
      <c r="F327" s="4">
        <f t="shared" si="58"/>
        <v>-6.0000000000000497E-2</v>
      </c>
      <c r="G327" s="2">
        <f t="shared" si="65"/>
        <v>324</v>
      </c>
      <c r="H327" s="5">
        <f t="shared" si="59"/>
        <v>1.718213058419244E-3</v>
      </c>
      <c r="I327" s="5">
        <f t="shared" si="60"/>
        <v>1.6612529584465574E-3</v>
      </c>
      <c r="J327" s="5">
        <f t="shared" si="61"/>
        <v>0.55670103092783341</v>
      </c>
      <c r="K327" s="5">
        <f t="shared" si="62"/>
        <v>0.28881239231320555</v>
      </c>
      <c r="L327" s="2">
        <f t="shared" si="63"/>
        <v>0.16127839776940125</v>
      </c>
      <c r="M327" s="2">
        <f t="shared" si="64"/>
        <v>0.16170844808412407</v>
      </c>
    </row>
    <row r="328" spans="1:13" x14ac:dyDescent="0.3">
      <c r="A328">
        <v>5122</v>
      </c>
      <c r="B328">
        <v>50.4</v>
      </c>
      <c r="C328" s="4">
        <f t="shared" si="55"/>
        <v>7.9999999999998295E-2</v>
      </c>
      <c r="D328" s="4">
        <f t="shared" si="56"/>
        <v>-4.9999999999998934E-2</v>
      </c>
      <c r="E328" s="4">
        <f t="shared" si="57"/>
        <v>3.9999999999999147E-2</v>
      </c>
      <c r="F328" s="4">
        <f t="shared" si="58"/>
        <v>0</v>
      </c>
      <c r="G328" s="2">
        <f t="shared" si="65"/>
        <v>325</v>
      </c>
      <c r="H328" s="5">
        <f t="shared" si="59"/>
        <v>1.718213058419244E-3</v>
      </c>
      <c r="I328" s="5">
        <f t="shared" si="60"/>
        <v>1.6638940601293023E-3</v>
      </c>
      <c r="J328" s="5">
        <f t="shared" si="61"/>
        <v>0.55841924398625264</v>
      </c>
      <c r="K328" s="5">
        <f t="shared" si="62"/>
        <v>0.29047628637333484</v>
      </c>
      <c r="L328" s="2">
        <f t="shared" si="63"/>
        <v>0.16270664838093965</v>
      </c>
      <c r="M328" s="2">
        <f t="shared" si="64"/>
        <v>0.16313817353766744</v>
      </c>
    </row>
    <row r="329" spans="1:13" x14ac:dyDescent="0.3">
      <c r="A329">
        <v>4901</v>
      </c>
      <c r="B329">
        <v>50.48</v>
      </c>
      <c r="C329" s="4">
        <f t="shared" si="55"/>
        <v>0.10000000000000142</v>
      </c>
      <c r="D329" s="4">
        <f t="shared" si="56"/>
        <v>1.7763568394002505E-15</v>
      </c>
      <c r="E329" s="4">
        <f t="shared" si="57"/>
        <v>6.0000000000002274E-2</v>
      </c>
      <c r="F329" s="4">
        <f t="shared" si="58"/>
        <v>1.0000000000001563E-2</v>
      </c>
      <c r="G329" s="2">
        <f t="shared" si="65"/>
        <v>326</v>
      </c>
      <c r="H329" s="5">
        <f t="shared" si="59"/>
        <v>1.718213058419244E-3</v>
      </c>
      <c r="I329" s="5">
        <f t="shared" si="60"/>
        <v>1.6665351618120473E-3</v>
      </c>
      <c r="J329" s="5">
        <f t="shared" si="61"/>
        <v>0.56013745704467188</v>
      </c>
      <c r="K329" s="5">
        <f t="shared" si="62"/>
        <v>0.29214282153514687</v>
      </c>
      <c r="L329" s="2">
        <f t="shared" si="63"/>
        <v>0.16414210075943769</v>
      </c>
      <c r="M329" s="2">
        <f t="shared" si="64"/>
        <v>0.16457584498613606</v>
      </c>
    </row>
    <row r="330" spans="1:13" x14ac:dyDescent="0.3">
      <c r="A330">
        <v>5026</v>
      </c>
      <c r="B330">
        <v>50.6</v>
      </c>
      <c r="C330" s="4">
        <f t="shared" si="55"/>
        <v>8.0000000000001847E-2</v>
      </c>
      <c r="D330" s="4">
        <f t="shared" si="56"/>
        <v>2.4999999999998579E-2</v>
      </c>
      <c r="E330" s="4">
        <f t="shared" si="57"/>
        <v>1.9999999999999574E-2</v>
      </c>
      <c r="F330" s="4">
        <f t="shared" si="58"/>
        <v>-2.000000000000135E-2</v>
      </c>
      <c r="G330" s="2">
        <f t="shared" si="65"/>
        <v>327</v>
      </c>
      <c r="H330" s="5">
        <f t="shared" si="59"/>
        <v>1.718213058419244E-3</v>
      </c>
      <c r="I330" s="5">
        <f t="shared" si="60"/>
        <v>1.6704968143361647E-3</v>
      </c>
      <c r="J330" s="5">
        <f t="shared" si="61"/>
        <v>0.56185567010309112</v>
      </c>
      <c r="K330" s="5">
        <f t="shared" si="62"/>
        <v>0.29381331834948304</v>
      </c>
      <c r="L330" s="2">
        <f t="shared" si="63"/>
        <v>0.16558551274678721</v>
      </c>
      <c r="M330" s="2">
        <f t="shared" si="64"/>
        <v>0.16601999893246344</v>
      </c>
    </row>
    <row r="331" spans="1:13" x14ac:dyDescent="0.3">
      <c r="A331">
        <v>4564</v>
      </c>
      <c r="B331">
        <v>50.64</v>
      </c>
      <c r="C331" s="4">
        <f t="shared" si="55"/>
        <v>0.14999999999999858</v>
      </c>
      <c r="D331" s="4">
        <f t="shared" si="56"/>
        <v>0.21249999999999858</v>
      </c>
      <c r="E331" s="4">
        <f t="shared" si="57"/>
        <v>0.12999999999999901</v>
      </c>
      <c r="F331" s="4">
        <f t="shared" si="58"/>
        <v>5.4999999999999716E-2</v>
      </c>
      <c r="G331" s="2">
        <f t="shared" si="65"/>
        <v>328</v>
      </c>
      <c r="H331" s="5">
        <f t="shared" si="59"/>
        <v>1.718213058419244E-3</v>
      </c>
      <c r="I331" s="5">
        <f t="shared" si="60"/>
        <v>1.6718173651775372E-3</v>
      </c>
      <c r="J331" s="5">
        <f t="shared" si="61"/>
        <v>0.56357388316151036</v>
      </c>
      <c r="K331" s="5">
        <f t="shared" si="62"/>
        <v>0.29548513571466056</v>
      </c>
      <c r="L331" s="2">
        <f t="shared" si="63"/>
        <v>0.16703541176997086</v>
      </c>
      <c r="M331" s="2">
        <f t="shared" si="64"/>
        <v>0.16747473543742339</v>
      </c>
    </row>
    <row r="332" spans="1:13" x14ac:dyDescent="0.3">
      <c r="A332">
        <v>4937</v>
      </c>
      <c r="B332">
        <v>50.9</v>
      </c>
      <c r="C332" s="4">
        <f t="shared" si="55"/>
        <v>0.50499999999999901</v>
      </c>
      <c r="D332" s="4">
        <f t="shared" si="56"/>
        <v>0.19750000000000156</v>
      </c>
      <c r="E332" s="4">
        <f t="shared" si="57"/>
        <v>0.375</v>
      </c>
      <c r="F332" s="4">
        <f t="shared" si="58"/>
        <v>0.1225000000000005</v>
      </c>
      <c r="G332" s="2">
        <f t="shared" si="65"/>
        <v>329</v>
      </c>
      <c r="H332" s="5">
        <f t="shared" si="59"/>
        <v>1.718213058419244E-3</v>
      </c>
      <c r="I332" s="5">
        <f t="shared" si="60"/>
        <v>1.6804009456464581E-3</v>
      </c>
      <c r="J332" s="5">
        <f t="shared" si="61"/>
        <v>0.5652920962199296</v>
      </c>
      <c r="K332" s="5">
        <f t="shared" si="62"/>
        <v>0.29716553666030704</v>
      </c>
      <c r="L332" s="2">
        <f t="shared" si="63"/>
        <v>0.16849592284862722</v>
      </c>
      <c r="M332" s="2">
        <f t="shared" si="64"/>
        <v>0.16894924333395381</v>
      </c>
    </row>
    <row r="333" spans="1:13" x14ac:dyDescent="0.3">
      <c r="A333">
        <v>4896</v>
      </c>
      <c r="B333">
        <v>51.65</v>
      </c>
      <c r="C333" s="4">
        <f t="shared" si="55"/>
        <v>0.54500000000000171</v>
      </c>
      <c r="D333" s="4">
        <f t="shared" si="56"/>
        <v>-8.4999999999999076E-2</v>
      </c>
      <c r="E333" s="4">
        <f t="shared" si="57"/>
        <v>0.17000000000000171</v>
      </c>
      <c r="F333" s="4">
        <f t="shared" si="58"/>
        <v>-0.10249999999999915</v>
      </c>
      <c r="G333" s="2">
        <f t="shared" si="65"/>
        <v>330</v>
      </c>
      <c r="H333" s="5">
        <f t="shared" si="59"/>
        <v>1.718213058419244E-3</v>
      </c>
      <c r="I333" s="5">
        <f t="shared" si="60"/>
        <v>1.7051612739221917E-3</v>
      </c>
      <c r="J333" s="5">
        <f t="shared" si="61"/>
        <v>0.56701030927834883</v>
      </c>
      <c r="K333" s="5">
        <f t="shared" si="62"/>
        <v>0.29887069793422921</v>
      </c>
      <c r="L333" s="2">
        <f t="shared" si="63"/>
        <v>0.16997629040589274</v>
      </c>
      <c r="M333" s="2">
        <f t="shared" si="64"/>
        <v>0.17043597540171773</v>
      </c>
    </row>
    <row r="334" spans="1:13" x14ac:dyDescent="0.3">
      <c r="A334">
        <v>4781</v>
      </c>
      <c r="B334">
        <v>51.99</v>
      </c>
      <c r="C334" s="4">
        <f t="shared" si="55"/>
        <v>0.33500000000000085</v>
      </c>
      <c r="D334" s="4">
        <f t="shared" si="56"/>
        <v>-0.16500000000000092</v>
      </c>
      <c r="E334" s="4">
        <f t="shared" si="57"/>
        <v>0.16499999999999915</v>
      </c>
      <c r="F334" s="4">
        <f t="shared" si="58"/>
        <v>-2.500000000001279E-3</v>
      </c>
      <c r="G334" s="2">
        <f t="shared" si="65"/>
        <v>331</v>
      </c>
      <c r="H334" s="5">
        <f t="shared" si="59"/>
        <v>1.718213058419244E-3</v>
      </c>
      <c r="I334" s="5">
        <f t="shared" si="60"/>
        <v>1.7163859560738578E-3</v>
      </c>
      <c r="J334" s="5">
        <f t="shared" si="61"/>
        <v>0.56872852233676807</v>
      </c>
      <c r="K334" s="5">
        <f t="shared" si="62"/>
        <v>0.30058708389030309</v>
      </c>
      <c r="L334" s="2">
        <f t="shared" si="63"/>
        <v>0.1714689207071827</v>
      </c>
      <c r="M334" s="2">
        <f t="shared" si="64"/>
        <v>0.17193480174116932</v>
      </c>
    </row>
    <row r="335" spans="1:13" x14ac:dyDescent="0.3">
      <c r="A335">
        <v>4752</v>
      </c>
      <c r="B335">
        <v>52.32</v>
      </c>
      <c r="C335" s="4">
        <f t="shared" si="55"/>
        <v>0.21499999999999986</v>
      </c>
      <c r="D335" s="4">
        <f t="shared" si="56"/>
        <v>-8.7500000000000355E-2</v>
      </c>
      <c r="E335" s="4">
        <f t="shared" si="57"/>
        <v>5.0000000000000711E-2</v>
      </c>
      <c r="F335" s="4">
        <f t="shared" si="58"/>
        <v>-5.7499999999999218E-2</v>
      </c>
      <c r="G335" s="2">
        <f t="shared" si="65"/>
        <v>332</v>
      </c>
      <c r="H335" s="5">
        <f t="shared" si="59"/>
        <v>1.718213058419244E-3</v>
      </c>
      <c r="I335" s="5">
        <f t="shared" si="60"/>
        <v>1.7272805005151806E-3</v>
      </c>
      <c r="J335" s="5">
        <f t="shared" si="61"/>
        <v>0.57044673539518731</v>
      </c>
      <c r="K335" s="5">
        <f t="shared" si="62"/>
        <v>0.30231436439081827</v>
      </c>
      <c r="L335" s="2">
        <f t="shared" si="63"/>
        <v>0.17297368271845737</v>
      </c>
      <c r="M335" s="2">
        <f t="shared" si="64"/>
        <v>0.17344144701223496</v>
      </c>
    </row>
    <row r="336" spans="1:13" x14ac:dyDescent="0.3">
      <c r="A336">
        <v>5149</v>
      </c>
      <c r="B336">
        <v>52.42</v>
      </c>
      <c r="C336" s="4">
        <f t="shared" si="55"/>
        <v>0.16000000000000014</v>
      </c>
      <c r="D336" s="4">
        <f t="shared" si="56"/>
        <v>-1.2500000000001066E-2</v>
      </c>
      <c r="E336" s="4">
        <f t="shared" si="57"/>
        <v>0.10999999999999943</v>
      </c>
      <c r="F336" s="4">
        <f t="shared" si="58"/>
        <v>2.9999999999999361E-2</v>
      </c>
      <c r="G336" s="2">
        <f t="shared" si="65"/>
        <v>333</v>
      </c>
      <c r="H336" s="5">
        <f t="shared" si="59"/>
        <v>1.718213058419244E-3</v>
      </c>
      <c r="I336" s="5">
        <f t="shared" si="60"/>
        <v>1.7305818776186118E-3</v>
      </c>
      <c r="J336" s="5">
        <f t="shared" si="61"/>
        <v>0.57216494845360655</v>
      </c>
      <c r="K336" s="5">
        <f t="shared" si="62"/>
        <v>0.30404494626843687</v>
      </c>
      <c r="L336" s="2">
        <f t="shared" si="63"/>
        <v>0.17448627500628455</v>
      </c>
      <c r="M336" s="2">
        <f t="shared" si="64"/>
        <v>0.17495819495103462</v>
      </c>
    </row>
    <row r="337" spans="1:13" x14ac:dyDescent="0.3">
      <c r="A337">
        <v>4778</v>
      </c>
      <c r="B337">
        <v>52.64</v>
      </c>
      <c r="C337" s="4">
        <f t="shared" si="55"/>
        <v>0.18999999999999773</v>
      </c>
      <c r="D337" s="4">
        <f t="shared" si="56"/>
        <v>9.9999999999997868E-3</v>
      </c>
      <c r="E337" s="4">
        <f t="shared" si="57"/>
        <v>7.9999999999998295E-2</v>
      </c>
      <c r="F337" s="4">
        <f t="shared" si="58"/>
        <v>-1.5000000000000568E-2</v>
      </c>
      <c r="G337" s="2">
        <f t="shared" si="65"/>
        <v>334</v>
      </c>
      <c r="H337" s="5">
        <f t="shared" si="59"/>
        <v>1.718213058419244E-3</v>
      </c>
      <c r="I337" s="5">
        <f t="shared" si="60"/>
        <v>1.7378449072461602E-3</v>
      </c>
      <c r="J337" s="5">
        <f t="shared" si="61"/>
        <v>0.57388316151202579</v>
      </c>
      <c r="K337" s="5">
        <f t="shared" si="62"/>
        <v>0.30578279117568302</v>
      </c>
      <c r="L337" s="2">
        <f t="shared" si="63"/>
        <v>0.17600899492071048</v>
      </c>
      <c r="M337" s="2">
        <f t="shared" si="64"/>
        <v>0.17648394623302768</v>
      </c>
    </row>
    <row r="338" spans="1:13" x14ac:dyDescent="0.3">
      <c r="A338">
        <v>5126</v>
      </c>
      <c r="B338">
        <v>52.8</v>
      </c>
      <c r="C338" s="4">
        <f t="shared" si="55"/>
        <v>0.17999999999999972</v>
      </c>
      <c r="D338" s="4">
        <f t="shared" si="56"/>
        <v>-1.9999999999997797E-2</v>
      </c>
      <c r="E338" s="4">
        <f t="shared" si="57"/>
        <v>0.10000000000000142</v>
      </c>
      <c r="F338" s="4">
        <f t="shared" si="58"/>
        <v>1.0000000000001563E-2</v>
      </c>
      <c r="G338" s="2">
        <f t="shared" si="65"/>
        <v>335</v>
      </c>
      <c r="H338" s="5">
        <f t="shared" si="59"/>
        <v>1.718213058419244E-3</v>
      </c>
      <c r="I338" s="5">
        <f t="shared" si="60"/>
        <v>1.74312711061165E-3</v>
      </c>
      <c r="J338" s="5">
        <f t="shared" si="61"/>
        <v>0.57560137457044502</v>
      </c>
      <c r="K338" s="5">
        <f t="shared" si="62"/>
        <v>0.30752591828629466</v>
      </c>
      <c r="L338" s="2">
        <f t="shared" si="63"/>
        <v>0.17754073633023143</v>
      </c>
      <c r="M338" s="2">
        <f t="shared" si="64"/>
        <v>0.17801948819694607</v>
      </c>
    </row>
    <row r="339" spans="1:13" x14ac:dyDescent="0.3">
      <c r="A339">
        <v>4661</v>
      </c>
      <c r="B339">
        <v>53</v>
      </c>
      <c r="C339" s="4">
        <f t="shared" si="55"/>
        <v>0.15000000000000213</v>
      </c>
      <c r="D339" s="4">
        <f t="shared" si="56"/>
        <v>9.9999999999997868E-3</v>
      </c>
      <c r="E339" s="4">
        <f t="shared" si="57"/>
        <v>5.0000000000000711E-2</v>
      </c>
      <c r="F339" s="4">
        <f t="shared" si="58"/>
        <v>-2.5000000000000355E-2</v>
      </c>
      <c r="G339" s="2">
        <f t="shared" si="65"/>
        <v>336</v>
      </c>
      <c r="H339" s="5">
        <f t="shared" si="59"/>
        <v>1.718213058419244E-3</v>
      </c>
      <c r="I339" s="5">
        <f t="shared" si="60"/>
        <v>1.7497298648185124E-3</v>
      </c>
      <c r="J339" s="5">
        <f t="shared" si="61"/>
        <v>0.57731958762886426</v>
      </c>
      <c r="K339" s="5">
        <f t="shared" si="62"/>
        <v>0.30927564815111319</v>
      </c>
      <c r="L339" s="2">
        <f t="shared" si="63"/>
        <v>0.17908229111155469</v>
      </c>
      <c r="M339" s="2">
        <f t="shared" si="64"/>
        <v>0.17956294892793728</v>
      </c>
    </row>
    <row r="340" spans="1:13" x14ac:dyDescent="0.3">
      <c r="A340">
        <v>4805</v>
      </c>
      <c r="B340">
        <v>53.1</v>
      </c>
      <c r="C340" s="4">
        <f t="shared" si="55"/>
        <v>0.19999999999999929</v>
      </c>
      <c r="D340" s="4">
        <f t="shared" si="56"/>
        <v>9.9999999999997868E-2</v>
      </c>
      <c r="E340" s="4">
        <f t="shared" si="57"/>
        <v>0.14999999999999858</v>
      </c>
      <c r="F340" s="4">
        <f t="shared" si="58"/>
        <v>4.9999999999998934E-2</v>
      </c>
      <c r="G340" s="2">
        <f t="shared" si="65"/>
        <v>337</v>
      </c>
      <c r="H340" s="5">
        <f t="shared" si="59"/>
        <v>1.718213058419244E-3</v>
      </c>
      <c r="I340" s="5">
        <f t="shared" si="60"/>
        <v>1.7530312419219436E-3</v>
      </c>
      <c r="J340" s="5">
        <f t="shared" si="61"/>
        <v>0.5790378006872835</v>
      </c>
      <c r="K340" s="5">
        <f t="shared" si="62"/>
        <v>0.31102867939303513</v>
      </c>
      <c r="L340" s="2">
        <f t="shared" si="63"/>
        <v>0.18063177600488928</v>
      </c>
      <c r="M340" s="2">
        <f t="shared" si="64"/>
        <v>0.18111816868768349</v>
      </c>
    </row>
    <row r="341" spans="1:13" x14ac:dyDescent="0.3">
      <c r="A341">
        <v>5157</v>
      </c>
      <c r="B341">
        <v>53.4</v>
      </c>
      <c r="C341" s="4">
        <f t="shared" si="55"/>
        <v>0.34999999999999787</v>
      </c>
      <c r="D341" s="4">
        <f t="shared" si="56"/>
        <v>8.7500000000000355E-2</v>
      </c>
      <c r="E341" s="4">
        <f t="shared" si="57"/>
        <v>0.19999999999999929</v>
      </c>
      <c r="F341" s="4">
        <f t="shared" si="58"/>
        <v>2.5000000000000355E-2</v>
      </c>
      <c r="G341" s="2">
        <f t="shared" si="65"/>
        <v>338</v>
      </c>
      <c r="H341" s="5">
        <f t="shared" si="59"/>
        <v>1.718213058419244E-3</v>
      </c>
      <c r="I341" s="5">
        <f t="shared" si="60"/>
        <v>1.762935373232237E-3</v>
      </c>
      <c r="J341" s="5">
        <f t="shared" si="61"/>
        <v>0.58075601374570274</v>
      </c>
      <c r="K341" s="5">
        <f t="shared" si="62"/>
        <v>0.31279161476626738</v>
      </c>
      <c r="L341" s="2">
        <f t="shared" si="63"/>
        <v>0.18219305396179436</v>
      </c>
      <c r="M341" s="2">
        <f t="shared" si="64"/>
        <v>0.18268711582301442</v>
      </c>
    </row>
    <row r="342" spans="1:13" x14ac:dyDescent="0.3">
      <c r="A342">
        <v>5081</v>
      </c>
      <c r="B342">
        <v>53.8</v>
      </c>
      <c r="C342" s="4">
        <f t="shared" si="55"/>
        <v>0.375</v>
      </c>
      <c r="D342" s="4">
        <f t="shared" si="56"/>
        <v>8.7500000000002132E-2</v>
      </c>
      <c r="E342" s="4">
        <f t="shared" si="57"/>
        <v>0.17500000000000071</v>
      </c>
      <c r="F342" s="4">
        <f t="shared" si="58"/>
        <v>-1.2499999999999289E-2</v>
      </c>
      <c r="G342" s="2">
        <f t="shared" si="65"/>
        <v>339</v>
      </c>
      <c r="H342" s="5">
        <f t="shared" si="59"/>
        <v>1.718213058419244E-3</v>
      </c>
      <c r="I342" s="5">
        <f t="shared" si="60"/>
        <v>1.7761408816459616E-3</v>
      </c>
      <c r="J342" s="5">
        <f t="shared" si="61"/>
        <v>0.58247422680412198</v>
      </c>
      <c r="K342" s="5">
        <f t="shared" si="62"/>
        <v>0.31456775564791334</v>
      </c>
      <c r="L342" s="2">
        <f t="shared" si="63"/>
        <v>0.18376810467403817</v>
      </c>
      <c r="M342" s="2">
        <f t="shared" si="64"/>
        <v>0.18426889692002321</v>
      </c>
    </row>
    <row r="343" spans="1:13" x14ac:dyDescent="0.3">
      <c r="A343">
        <v>4868</v>
      </c>
      <c r="B343">
        <v>54.15</v>
      </c>
      <c r="C343" s="4">
        <f t="shared" si="55"/>
        <v>0.52500000000000213</v>
      </c>
      <c r="D343" s="4">
        <f t="shared" si="56"/>
        <v>7.5000000000001066E-2</v>
      </c>
      <c r="E343" s="4">
        <f t="shared" si="57"/>
        <v>0.35000000000000142</v>
      </c>
      <c r="F343" s="4">
        <f t="shared" si="58"/>
        <v>8.7500000000000355E-2</v>
      </c>
      <c r="G343" s="2">
        <f t="shared" si="65"/>
        <v>340</v>
      </c>
      <c r="H343" s="5">
        <f t="shared" si="59"/>
        <v>1.718213058419244E-3</v>
      </c>
      <c r="I343" s="5">
        <f t="shared" si="60"/>
        <v>1.7876957015079706E-3</v>
      </c>
      <c r="J343" s="5">
        <f t="shared" si="61"/>
        <v>0.58419243986254121</v>
      </c>
      <c r="K343" s="5">
        <f t="shared" si="62"/>
        <v>0.31635545134942133</v>
      </c>
      <c r="L343" s="2">
        <f t="shared" si="63"/>
        <v>0.18535602905524459</v>
      </c>
      <c r="M343" s="2">
        <f t="shared" si="64"/>
        <v>0.18587032177804436</v>
      </c>
    </row>
    <row r="344" spans="1:13" x14ac:dyDescent="0.3">
      <c r="A344">
        <v>4815</v>
      </c>
      <c r="B344">
        <v>54.85</v>
      </c>
      <c r="C344" s="4">
        <f t="shared" si="55"/>
        <v>0.52500000000000213</v>
      </c>
      <c r="D344" s="4">
        <f t="shared" si="56"/>
        <v>-0.17000000000000171</v>
      </c>
      <c r="E344" s="4">
        <f t="shared" si="57"/>
        <v>0.17500000000000071</v>
      </c>
      <c r="F344" s="4">
        <f t="shared" si="58"/>
        <v>-8.7500000000000355E-2</v>
      </c>
      <c r="G344" s="2">
        <f t="shared" si="65"/>
        <v>341</v>
      </c>
      <c r="H344" s="5">
        <f t="shared" si="59"/>
        <v>1.718213058419244E-3</v>
      </c>
      <c r="I344" s="5">
        <f t="shared" si="60"/>
        <v>1.8108053412319888E-3</v>
      </c>
      <c r="J344" s="5">
        <f t="shared" si="61"/>
        <v>0.58591065292096045</v>
      </c>
      <c r="K344" s="5">
        <f t="shared" si="62"/>
        <v>0.31816625669065335</v>
      </c>
      <c r="L344" s="2">
        <f t="shared" si="63"/>
        <v>0.18696367661203286</v>
      </c>
      <c r="M344" s="2">
        <f t="shared" si="64"/>
        <v>0.18748473942688235</v>
      </c>
    </row>
    <row r="345" spans="1:13" x14ac:dyDescent="0.3">
      <c r="A345">
        <v>4777</v>
      </c>
      <c r="B345">
        <v>55.2</v>
      </c>
      <c r="C345" s="4">
        <f t="shared" si="55"/>
        <v>0.18499999999999872</v>
      </c>
      <c r="D345" s="4">
        <f t="shared" si="56"/>
        <v>-0.21250000000000213</v>
      </c>
      <c r="E345" s="4">
        <f t="shared" si="57"/>
        <v>9.9999999999980105E-3</v>
      </c>
      <c r="F345" s="4">
        <f t="shared" si="58"/>
        <v>-8.250000000000135E-2</v>
      </c>
      <c r="G345" s="2">
        <f t="shared" si="65"/>
        <v>342</v>
      </c>
      <c r="H345" s="5">
        <f t="shared" si="59"/>
        <v>1.718213058419244E-3</v>
      </c>
      <c r="I345" s="5">
        <f t="shared" si="60"/>
        <v>1.822360161093998E-3</v>
      </c>
      <c r="J345" s="5">
        <f t="shared" si="61"/>
        <v>0.58762886597937969</v>
      </c>
      <c r="K345" s="5">
        <f t="shared" si="62"/>
        <v>0.31998861685174734</v>
      </c>
      <c r="L345" s="2">
        <f t="shared" si="63"/>
        <v>0.18858435666692269</v>
      </c>
      <c r="M345" s="2">
        <f t="shared" si="64"/>
        <v>0.18910580747866887</v>
      </c>
    </row>
    <row r="346" spans="1:13" x14ac:dyDescent="0.3">
      <c r="A346">
        <v>4904</v>
      </c>
      <c r="B346">
        <v>55.22</v>
      </c>
      <c r="C346" s="4">
        <f t="shared" si="55"/>
        <v>9.9999999999997868E-2</v>
      </c>
      <c r="D346" s="4">
        <f t="shared" si="56"/>
        <v>2.500000000001279E-3</v>
      </c>
      <c r="E346" s="4">
        <f t="shared" si="57"/>
        <v>8.9999999999999858E-2</v>
      </c>
      <c r="F346" s="4">
        <f t="shared" si="58"/>
        <v>4.0000000000000924E-2</v>
      </c>
      <c r="G346" s="2">
        <f t="shared" si="65"/>
        <v>343</v>
      </c>
      <c r="H346" s="5">
        <f t="shared" si="59"/>
        <v>1.718213058419244E-3</v>
      </c>
      <c r="I346" s="5">
        <f t="shared" si="60"/>
        <v>1.8230204365146841E-3</v>
      </c>
      <c r="J346" s="5">
        <f t="shared" si="61"/>
        <v>0.58934707903779893</v>
      </c>
      <c r="K346" s="5">
        <f t="shared" si="62"/>
        <v>0.32181163728826201</v>
      </c>
      <c r="L346" s="2">
        <f t="shared" si="63"/>
        <v>0.1902116893937488</v>
      </c>
      <c r="M346" s="2">
        <f t="shared" si="64"/>
        <v>0.19073664238800986</v>
      </c>
    </row>
    <row r="347" spans="1:13" x14ac:dyDescent="0.3">
      <c r="A347">
        <v>4863</v>
      </c>
      <c r="B347">
        <v>55.4</v>
      </c>
      <c r="C347" s="4">
        <f t="shared" ref="C347:C410" si="66">IF(AND(ISNUMBER(B346),ISNUMBER(B348)),(B348-B346)/2,"")</f>
        <v>0.19000000000000128</v>
      </c>
      <c r="D347" s="4">
        <f t="shared" ref="D347:D410" si="67">IF(AND(ISNUMBER(C346),ISNUMBER(C348)),(C348-C346)/2,"")</f>
        <v>3.2500000000000639E-2</v>
      </c>
      <c r="E347" s="4">
        <f t="shared" ref="E347:E410" si="68">IF(AND(ISNUMBER(B347),ISNUMBER(B348)),(B348-B347)/2,"")</f>
        <v>0.10000000000000142</v>
      </c>
      <c r="F347" s="4">
        <f t="shared" ref="F347:F410" si="69">IF(AND(ISNUMBER(E346),ISNUMBER(E347)),(E347-E346)/2,"")</f>
        <v>5.0000000000007816E-3</v>
      </c>
      <c r="G347" s="2">
        <f t="shared" si="65"/>
        <v>344</v>
      </c>
      <c r="H347" s="5">
        <f t="shared" ref="H347:H410" si="70">1/MAX(G:G)</f>
        <v>1.718213058419244E-3</v>
      </c>
      <c r="I347" s="5">
        <f t="shared" ref="I347:I410" si="71">B347/SUM(B:B)</f>
        <v>1.82896291530086E-3</v>
      </c>
      <c r="J347" s="5">
        <f t="shared" ref="J347:J410" si="72">H347+J346</f>
        <v>0.59106529209621816</v>
      </c>
      <c r="K347" s="5">
        <f t="shared" ref="K347:K410" si="73">I347+K346</f>
        <v>0.32364060020356289</v>
      </c>
      <c r="L347" s="2">
        <f t="shared" ref="L347:L410" si="74">K347*J348</f>
        <v>0.19184880939901866</v>
      </c>
      <c r="M347" s="2">
        <f t="shared" ref="M347:M410" si="75">K348*J347</f>
        <v>0.19237766505212364</v>
      </c>
    </row>
    <row r="348" spans="1:13" x14ac:dyDescent="0.3">
      <c r="A348">
        <v>4838</v>
      </c>
      <c r="B348">
        <v>55.6</v>
      </c>
      <c r="C348" s="4">
        <f t="shared" si="66"/>
        <v>0.16499999999999915</v>
      </c>
      <c r="D348" s="4">
        <f t="shared" si="67"/>
        <v>-2.2500000000000853E-2</v>
      </c>
      <c r="E348" s="4">
        <f t="shared" si="68"/>
        <v>6.4999999999997726E-2</v>
      </c>
      <c r="F348" s="4">
        <f t="shared" si="69"/>
        <v>-1.7500000000001847E-2</v>
      </c>
      <c r="G348" s="2">
        <f t="shared" si="65"/>
        <v>345</v>
      </c>
      <c r="H348" s="5">
        <f t="shared" si="70"/>
        <v>1.718213058419244E-3</v>
      </c>
      <c r="I348" s="5">
        <f t="shared" si="71"/>
        <v>1.8355656695077224E-3</v>
      </c>
      <c r="J348" s="5">
        <f t="shared" si="72"/>
        <v>0.5927835051546374</v>
      </c>
      <c r="K348" s="5">
        <f t="shared" si="73"/>
        <v>0.3254761658730706</v>
      </c>
      <c r="L348" s="2">
        <f t="shared" si="74"/>
        <v>0.19349613984893829</v>
      </c>
      <c r="M348" s="2">
        <f t="shared" si="75"/>
        <v>0.19402753960450184</v>
      </c>
    </row>
    <row r="349" spans="1:13" x14ac:dyDescent="0.3">
      <c r="A349">
        <v>4561</v>
      </c>
      <c r="B349">
        <v>55.73</v>
      </c>
      <c r="C349" s="4">
        <f t="shared" si="66"/>
        <v>0.14499999999999957</v>
      </c>
      <c r="D349" s="4">
        <f t="shared" si="67"/>
        <v>7.5000000000020606E-3</v>
      </c>
      <c r="E349" s="4">
        <f t="shared" si="68"/>
        <v>8.0000000000001847E-2</v>
      </c>
      <c r="F349" s="4">
        <f t="shared" si="69"/>
        <v>7.5000000000020606E-3</v>
      </c>
      <c r="G349" s="2">
        <f t="shared" si="65"/>
        <v>346</v>
      </c>
      <c r="H349" s="5">
        <f t="shared" si="70"/>
        <v>1.718213058419244E-3</v>
      </c>
      <c r="I349" s="5">
        <f t="shared" si="71"/>
        <v>1.8398574597421828E-3</v>
      </c>
      <c r="J349" s="5">
        <f t="shared" si="72"/>
        <v>0.59450171821305664</v>
      </c>
      <c r="K349" s="5">
        <f t="shared" si="73"/>
        <v>0.32731602333281279</v>
      </c>
      <c r="L349" s="2">
        <f t="shared" si="74"/>
        <v>0.19515233693554243</v>
      </c>
      <c r="M349" s="2">
        <f t="shared" si="75"/>
        <v>0.19568687697008272</v>
      </c>
    </row>
    <row r="350" spans="1:13" x14ac:dyDescent="0.3">
      <c r="A350">
        <v>4662</v>
      </c>
      <c r="B350">
        <v>55.89</v>
      </c>
      <c r="C350" s="4">
        <f t="shared" si="66"/>
        <v>0.18000000000000327</v>
      </c>
      <c r="D350" s="4">
        <f t="shared" si="67"/>
        <v>0</v>
      </c>
      <c r="E350" s="4">
        <f t="shared" si="68"/>
        <v>0.10000000000000142</v>
      </c>
      <c r="F350" s="4">
        <f t="shared" si="69"/>
        <v>9.9999999999997868E-3</v>
      </c>
      <c r="G350" s="2">
        <f t="shared" si="65"/>
        <v>347</v>
      </c>
      <c r="H350" s="5">
        <f t="shared" si="70"/>
        <v>1.718213058419244E-3</v>
      </c>
      <c r="I350" s="5">
        <f t="shared" si="71"/>
        <v>1.8451396631076729E-3</v>
      </c>
      <c r="J350" s="5">
        <f t="shared" si="72"/>
        <v>0.59621993127147588</v>
      </c>
      <c r="K350" s="5">
        <f t="shared" si="73"/>
        <v>0.32916116299592046</v>
      </c>
      <c r="L350" s="2">
        <f t="shared" si="74"/>
        <v>0.19681801498725082</v>
      </c>
      <c r="M350" s="2">
        <f t="shared" si="75"/>
        <v>0.19735649171545053</v>
      </c>
    </row>
    <row r="351" spans="1:13" x14ac:dyDescent="0.3">
      <c r="A351">
        <v>5014</v>
      </c>
      <c r="B351">
        <v>56.09</v>
      </c>
      <c r="C351" s="4">
        <f t="shared" si="66"/>
        <v>0.14499999999999957</v>
      </c>
      <c r="D351" s="4">
        <f t="shared" si="67"/>
        <v>1.2499999999997513E-2</v>
      </c>
      <c r="E351" s="4">
        <f t="shared" si="68"/>
        <v>4.4999999999998153E-2</v>
      </c>
      <c r="F351" s="4">
        <f t="shared" si="69"/>
        <v>-2.7500000000001634E-2</v>
      </c>
      <c r="G351" s="2">
        <f t="shared" si="65"/>
        <v>348</v>
      </c>
      <c r="H351" s="5">
        <f t="shared" si="70"/>
        <v>1.718213058419244E-3</v>
      </c>
      <c r="I351" s="5">
        <f t="shared" si="71"/>
        <v>1.8517424173145353E-3</v>
      </c>
      <c r="J351" s="5">
        <f t="shared" si="72"/>
        <v>0.59793814432989512</v>
      </c>
      <c r="K351" s="5">
        <f t="shared" si="73"/>
        <v>0.33101290541323503</v>
      </c>
      <c r="L351" s="2">
        <f t="shared" si="74"/>
        <v>0.19849399310862315</v>
      </c>
      <c r="M351" s="2">
        <f t="shared" si="75"/>
        <v>0.19903424645419193</v>
      </c>
    </row>
    <row r="352" spans="1:13" x14ac:dyDescent="0.3">
      <c r="A352">
        <v>4821</v>
      </c>
      <c r="B352">
        <v>56.18</v>
      </c>
      <c r="C352" s="4">
        <f t="shared" si="66"/>
        <v>0.20499999999999829</v>
      </c>
      <c r="D352" s="4">
        <f t="shared" si="67"/>
        <v>9.9999999999997868E-3</v>
      </c>
      <c r="E352" s="4">
        <f t="shared" si="68"/>
        <v>0.16000000000000014</v>
      </c>
      <c r="F352" s="4">
        <f t="shared" si="69"/>
        <v>5.7500000000000995E-2</v>
      </c>
      <c r="G352" s="2">
        <f t="shared" si="65"/>
        <v>349</v>
      </c>
      <c r="H352" s="5">
        <f t="shared" si="70"/>
        <v>1.718213058419244E-3</v>
      </c>
      <c r="I352" s="5">
        <f t="shared" si="71"/>
        <v>1.8547136567076232E-3</v>
      </c>
      <c r="J352" s="5">
        <f t="shared" si="72"/>
        <v>0.59965635738831435</v>
      </c>
      <c r="K352" s="5">
        <f t="shared" si="73"/>
        <v>0.33286761906994267</v>
      </c>
      <c r="L352" s="2">
        <f t="shared" si="74"/>
        <v>0.20017812143381372</v>
      </c>
      <c r="M352" s="2">
        <f t="shared" si="75"/>
        <v>0.20072470979304075</v>
      </c>
    </row>
    <row r="353" spans="1:13" x14ac:dyDescent="0.3">
      <c r="A353">
        <v>4929</v>
      </c>
      <c r="B353">
        <v>56.5</v>
      </c>
      <c r="C353" s="4">
        <f t="shared" si="66"/>
        <v>0.16499999999999915</v>
      </c>
      <c r="D353" s="4">
        <f t="shared" si="67"/>
        <v>1.0000000000001563E-2</v>
      </c>
      <c r="E353" s="4">
        <f t="shared" si="68"/>
        <v>4.9999999999990052E-3</v>
      </c>
      <c r="F353" s="4">
        <f t="shared" si="69"/>
        <v>-7.7500000000000568E-2</v>
      </c>
      <c r="G353" s="2">
        <f t="shared" si="65"/>
        <v>350</v>
      </c>
      <c r="H353" s="5">
        <f t="shared" si="70"/>
        <v>1.718213058419244E-3</v>
      </c>
      <c r="I353" s="5">
        <f t="shared" si="71"/>
        <v>1.8652780634386028E-3</v>
      </c>
      <c r="J353" s="5">
        <f t="shared" si="72"/>
        <v>0.60137457044673359</v>
      </c>
      <c r="K353" s="5">
        <f t="shared" si="73"/>
        <v>0.33473289713338128</v>
      </c>
      <c r="L353" s="2">
        <f t="shared" si="74"/>
        <v>0.20187499466291492</v>
      </c>
      <c r="M353" s="2">
        <f t="shared" si="75"/>
        <v>0.20242178155856569</v>
      </c>
    </row>
    <row r="354" spans="1:13" x14ac:dyDescent="0.3">
      <c r="A354">
        <v>4925</v>
      </c>
      <c r="B354">
        <v>56.51</v>
      </c>
      <c r="C354" s="4">
        <f t="shared" si="66"/>
        <v>0.22500000000000142</v>
      </c>
      <c r="D354" s="4">
        <f t="shared" si="67"/>
        <v>4.7500000000001208E-2</v>
      </c>
      <c r="E354" s="4">
        <f t="shared" si="68"/>
        <v>0.22000000000000242</v>
      </c>
      <c r="F354" s="4">
        <f t="shared" si="69"/>
        <v>0.10750000000000171</v>
      </c>
      <c r="G354" s="2">
        <f t="shared" si="65"/>
        <v>351</v>
      </c>
      <c r="H354" s="5">
        <f t="shared" si="70"/>
        <v>1.718213058419244E-3</v>
      </c>
      <c r="I354" s="5">
        <f t="shared" si="71"/>
        <v>1.865608201148946E-3</v>
      </c>
      <c r="J354" s="5">
        <f t="shared" si="72"/>
        <v>0.60309278350515283</v>
      </c>
      <c r="K354" s="5">
        <f t="shared" si="73"/>
        <v>0.33659850533453023</v>
      </c>
      <c r="L354" s="2">
        <f t="shared" si="74"/>
        <v>0.20357847745318605</v>
      </c>
      <c r="M354" s="2">
        <f t="shared" si="75"/>
        <v>0.20413402491034635</v>
      </c>
    </row>
    <row r="355" spans="1:13" x14ac:dyDescent="0.3">
      <c r="A355">
        <v>4811</v>
      </c>
      <c r="B355">
        <v>56.95</v>
      </c>
      <c r="C355" s="4">
        <f t="shared" si="66"/>
        <v>0.26000000000000156</v>
      </c>
      <c r="D355" s="4">
        <f t="shared" si="67"/>
        <v>-8.7500000000002132E-2</v>
      </c>
      <c r="E355" s="4">
        <f t="shared" si="68"/>
        <v>3.9999999999999147E-2</v>
      </c>
      <c r="F355" s="4">
        <f t="shared" si="69"/>
        <v>-9.0000000000001634E-2</v>
      </c>
      <c r="G355" s="2">
        <f t="shared" si="65"/>
        <v>352</v>
      </c>
      <c r="H355" s="5">
        <f t="shared" si="70"/>
        <v>1.718213058419244E-3</v>
      </c>
      <c r="I355" s="5">
        <f t="shared" si="71"/>
        <v>1.880134260404043E-3</v>
      </c>
      <c r="J355" s="5">
        <f t="shared" si="72"/>
        <v>0.60481099656357207</v>
      </c>
      <c r="K355" s="5">
        <f t="shared" si="73"/>
        <v>0.33847863959493429</v>
      </c>
      <c r="L355" s="2">
        <f t="shared" si="74"/>
        <v>0.20529718174744235</v>
      </c>
      <c r="M355" s="2">
        <f t="shared" si="75"/>
        <v>0.20585432657194341</v>
      </c>
    </row>
    <row r="356" spans="1:13" x14ac:dyDescent="0.3">
      <c r="A356">
        <v>5006</v>
      </c>
      <c r="B356">
        <v>57.03</v>
      </c>
      <c r="C356" s="4">
        <f t="shared" si="66"/>
        <v>4.9999999999997158E-2</v>
      </c>
      <c r="D356" s="4">
        <f t="shared" si="67"/>
        <v>-3.7500000000001421E-2</v>
      </c>
      <c r="E356" s="4">
        <f t="shared" si="68"/>
        <v>9.9999999999980105E-3</v>
      </c>
      <c r="F356" s="4">
        <f t="shared" si="69"/>
        <v>-1.5000000000000568E-2</v>
      </c>
      <c r="G356" s="2">
        <f t="shared" si="65"/>
        <v>353</v>
      </c>
      <c r="H356" s="5">
        <f t="shared" si="70"/>
        <v>1.718213058419244E-3</v>
      </c>
      <c r="I356" s="5">
        <f t="shared" si="71"/>
        <v>1.882775362086788E-3</v>
      </c>
      <c r="J356" s="5">
        <f t="shared" si="72"/>
        <v>0.60652920962199131</v>
      </c>
      <c r="K356" s="5">
        <f t="shared" si="73"/>
        <v>0.3403614149570211</v>
      </c>
      <c r="L356" s="2">
        <f t="shared" si="74"/>
        <v>0.20702395342746582</v>
      </c>
      <c r="M356" s="2">
        <f t="shared" si="75"/>
        <v>0.20758149872829593</v>
      </c>
    </row>
    <row r="357" spans="1:13" x14ac:dyDescent="0.3">
      <c r="A357">
        <v>4698</v>
      </c>
      <c r="B357">
        <v>57.05</v>
      </c>
      <c r="C357" s="4">
        <f t="shared" si="66"/>
        <v>0.18499999999999872</v>
      </c>
      <c r="D357" s="4">
        <f t="shared" si="67"/>
        <v>0.11250000000000249</v>
      </c>
      <c r="E357" s="4">
        <f t="shared" si="68"/>
        <v>0.17500000000000071</v>
      </c>
      <c r="F357" s="4">
        <f t="shared" si="69"/>
        <v>8.250000000000135E-2</v>
      </c>
      <c r="G357" s="2">
        <f t="shared" si="65"/>
        <v>354</v>
      </c>
      <c r="H357" s="5">
        <f t="shared" si="70"/>
        <v>1.718213058419244E-3</v>
      </c>
      <c r="I357" s="5">
        <f t="shared" si="71"/>
        <v>1.883435637507474E-3</v>
      </c>
      <c r="J357" s="5">
        <f t="shared" si="72"/>
        <v>0.60824742268041054</v>
      </c>
      <c r="K357" s="5">
        <f t="shared" si="73"/>
        <v>0.34224485059452858</v>
      </c>
      <c r="L357" s="2">
        <f t="shared" si="74"/>
        <v>0.20875759787123244</v>
      </c>
      <c r="M357" s="2">
        <f t="shared" si="75"/>
        <v>0.20932217136146314</v>
      </c>
    </row>
    <row r="358" spans="1:13" x14ac:dyDescent="0.3">
      <c r="A358">
        <v>5056</v>
      </c>
      <c r="B358">
        <v>57.4</v>
      </c>
      <c r="C358" s="4">
        <f t="shared" si="66"/>
        <v>0.27500000000000213</v>
      </c>
      <c r="D358" s="4">
        <f t="shared" si="67"/>
        <v>2.2500000000000853E-2</v>
      </c>
      <c r="E358" s="4">
        <f t="shared" si="68"/>
        <v>0.10000000000000142</v>
      </c>
      <c r="F358" s="4">
        <f t="shared" si="69"/>
        <v>-3.7499999999999645E-2</v>
      </c>
      <c r="G358" s="2">
        <f t="shared" si="65"/>
        <v>355</v>
      </c>
      <c r="H358" s="5">
        <f t="shared" si="70"/>
        <v>1.718213058419244E-3</v>
      </c>
      <c r="I358" s="5">
        <f t="shared" si="71"/>
        <v>1.8949904573694833E-3</v>
      </c>
      <c r="J358" s="5">
        <f t="shared" si="72"/>
        <v>0.60996563573882978</v>
      </c>
      <c r="K358" s="5">
        <f t="shared" si="73"/>
        <v>0.34413984105189804</v>
      </c>
      <c r="L358" s="2">
        <f t="shared" si="74"/>
        <v>0.21050478249909851</v>
      </c>
      <c r="M358" s="2">
        <f t="shared" si="75"/>
        <v>0.21107338344249663</v>
      </c>
    </row>
    <row r="359" spans="1:13" x14ac:dyDescent="0.3">
      <c r="A359">
        <v>4972</v>
      </c>
      <c r="B359">
        <v>57.6</v>
      </c>
      <c r="C359" s="4">
        <f t="shared" si="66"/>
        <v>0.23000000000000043</v>
      </c>
      <c r="D359" s="4">
        <f t="shared" si="67"/>
        <v>-5.0000000000000711E-2</v>
      </c>
      <c r="E359" s="4">
        <f t="shared" si="68"/>
        <v>0.12999999999999901</v>
      </c>
      <c r="F359" s="4">
        <f t="shared" si="69"/>
        <v>1.4999999999998792E-2</v>
      </c>
      <c r="G359" s="2">
        <f t="shared" si="65"/>
        <v>356</v>
      </c>
      <c r="H359" s="5">
        <f t="shared" si="70"/>
        <v>1.718213058419244E-3</v>
      </c>
      <c r="I359" s="5">
        <f t="shared" si="71"/>
        <v>1.9015932115763457E-3</v>
      </c>
      <c r="J359" s="5">
        <f t="shared" si="72"/>
        <v>0.61168384879724902</v>
      </c>
      <c r="K359" s="5">
        <f t="shared" si="73"/>
        <v>0.34604143426347439</v>
      </c>
      <c r="L359" s="2">
        <f t="shared" si="74"/>
        <v>0.21226252926470787</v>
      </c>
      <c r="M359" s="2">
        <f t="shared" si="75"/>
        <v>0.21283638064564367</v>
      </c>
    </row>
    <row r="360" spans="1:13" x14ac:dyDescent="0.3">
      <c r="A360">
        <v>4656</v>
      </c>
      <c r="B360">
        <v>57.86</v>
      </c>
      <c r="C360" s="4">
        <f t="shared" si="66"/>
        <v>0.17500000000000071</v>
      </c>
      <c r="D360" s="4">
        <f t="shared" si="67"/>
        <v>-1.9999999999999574E-2</v>
      </c>
      <c r="E360" s="4">
        <f t="shared" si="68"/>
        <v>4.5000000000001705E-2</v>
      </c>
      <c r="F360" s="4">
        <f t="shared" si="69"/>
        <v>-4.249999999999865E-2</v>
      </c>
      <c r="G360" s="2">
        <f t="shared" si="65"/>
        <v>357</v>
      </c>
      <c r="H360" s="5">
        <f t="shared" si="70"/>
        <v>1.718213058419244E-3</v>
      </c>
      <c r="I360" s="5">
        <f t="shared" si="71"/>
        <v>1.9101767920452666E-3</v>
      </c>
      <c r="J360" s="5">
        <f t="shared" si="72"/>
        <v>0.61340206185566826</v>
      </c>
      <c r="K360" s="5">
        <f t="shared" si="73"/>
        <v>0.34795161105551964</v>
      </c>
      <c r="L360" s="2">
        <f t="shared" si="74"/>
        <v>0.2140320906492709</v>
      </c>
      <c r="M360" s="2">
        <f t="shared" si="75"/>
        <v>0.21460776459457667</v>
      </c>
    </row>
    <row r="361" spans="1:13" x14ac:dyDescent="0.3">
      <c r="A361">
        <v>4859</v>
      </c>
      <c r="B361">
        <v>57.95</v>
      </c>
      <c r="C361" s="4">
        <f t="shared" si="66"/>
        <v>0.19000000000000128</v>
      </c>
      <c r="D361" s="4">
        <f t="shared" si="67"/>
        <v>3.9999999999999147E-2</v>
      </c>
      <c r="E361" s="4">
        <f t="shared" si="68"/>
        <v>0.14499999999999957</v>
      </c>
      <c r="F361" s="4">
        <f t="shared" si="69"/>
        <v>4.9999999999998934E-2</v>
      </c>
      <c r="G361" s="2">
        <f t="shared" si="65"/>
        <v>358</v>
      </c>
      <c r="H361" s="5">
        <f t="shared" si="70"/>
        <v>1.718213058419244E-3</v>
      </c>
      <c r="I361" s="5">
        <f t="shared" si="71"/>
        <v>1.9131480314383547E-3</v>
      </c>
      <c r="J361" s="5">
        <f t="shared" si="72"/>
        <v>0.61512027491408749</v>
      </c>
      <c r="K361" s="5">
        <f t="shared" si="73"/>
        <v>0.34986475908695797</v>
      </c>
      <c r="L361" s="2">
        <f t="shared" si="74"/>
        <v>0.21581004899006448</v>
      </c>
      <c r="M361" s="2">
        <f t="shared" si="75"/>
        <v>0.2163916120929455</v>
      </c>
    </row>
    <row r="362" spans="1:13" x14ac:dyDescent="0.3">
      <c r="A362">
        <v>5121</v>
      </c>
      <c r="B362">
        <v>58.24</v>
      </c>
      <c r="C362" s="4">
        <f t="shared" si="66"/>
        <v>0.25499999999999901</v>
      </c>
      <c r="D362" s="4">
        <f t="shared" si="67"/>
        <v>-2.000000000000135E-2</v>
      </c>
      <c r="E362" s="4">
        <f t="shared" si="68"/>
        <v>0.10999999999999943</v>
      </c>
      <c r="F362" s="4">
        <f t="shared" si="69"/>
        <v>-1.7500000000000071E-2</v>
      </c>
      <c r="G362" s="2">
        <f t="shared" si="65"/>
        <v>359</v>
      </c>
      <c r="H362" s="5">
        <f t="shared" si="70"/>
        <v>1.718213058419244E-3</v>
      </c>
      <c r="I362" s="5">
        <f t="shared" si="71"/>
        <v>1.922722025038305E-3</v>
      </c>
      <c r="J362" s="5">
        <f t="shared" si="72"/>
        <v>0.61683848797250673</v>
      </c>
      <c r="K362" s="5">
        <f t="shared" si="73"/>
        <v>0.35178748111199626</v>
      </c>
      <c r="L362" s="2">
        <f t="shared" si="74"/>
        <v>0.21760050378061557</v>
      </c>
      <c r="M362" s="2">
        <f t="shared" si="75"/>
        <v>0.21818654699971016</v>
      </c>
    </row>
    <row r="363" spans="1:13" x14ac:dyDescent="0.3">
      <c r="A363">
        <v>5082</v>
      </c>
      <c r="B363">
        <v>58.46</v>
      </c>
      <c r="C363" s="4">
        <f t="shared" si="66"/>
        <v>0.14999999999999858</v>
      </c>
      <c r="D363" s="4">
        <f t="shared" si="67"/>
        <v>-2.5000000000000355E-2</v>
      </c>
      <c r="E363" s="4">
        <f t="shared" si="68"/>
        <v>3.9999999999999147E-2</v>
      </c>
      <c r="F363" s="4">
        <f t="shared" si="69"/>
        <v>-3.5000000000000142E-2</v>
      </c>
      <c r="G363" s="2">
        <f t="shared" si="65"/>
        <v>360</v>
      </c>
      <c r="H363" s="5">
        <f t="shared" si="70"/>
        <v>1.718213058419244E-3</v>
      </c>
      <c r="I363" s="5">
        <f t="shared" si="71"/>
        <v>1.9299850546658536E-3</v>
      </c>
      <c r="J363" s="5">
        <f t="shared" si="72"/>
        <v>0.61855670103092597</v>
      </c>
      <c r="K363" s="5">
        <f t="shared" si="73"/>
        <v>0.35371746616666211</v>
      </c>
      <c r="L363" s="2">
        <f t="shared" si="74"/>
        <v>0.2194020709384272</v>
      </c>
      <c r="M363" s="2">
        <f t="shared" si="75"/>
        <v>0.21998974782866576</v>
      </c>
    </row>
    <row r="364" spans="1:13" x14ac:dyDescent="0.3">
      <c r="A364">
        <v>4850</v>
      </c>
      <c r="B364">
        <v>58.54</v>
      </c>
      <c r="C364" s="4">
        <f t="shared" si="66"/>
        <v>0.20499999999999829</v>
      </c>
      <c r="D364" s="4">
        <f t="shared" si="67"/>
        <v>4.5000000000001705E-2</v>
      </c>
      <c r="E364" s="4">
        <f t="shared" si="68"/>
        <v>0.16499999999999915</v>
      </c>
      <c r="F364" s="4">
        <f t="shared" si="69"/>
        <v>6.25E-2</v>
      </c>
      <c r="G364" s="2">
        <f t="shared" si="65"/>
        <v>361</v>
      </c>
      <c r="H364" s="5">
        <f t="shared" si="70"/>
        <v>1.718213058419244E-3</v>
      </c>
      <c r="I364" s="5">
        <f t="shared" si="71"/>
        <v>1.9326261563485984E-3</v>
      </c>
      <c r="J364" s="5">
        <f t="shared" si="72"/>
        <v>0.62027491408934521</v>
      </c>
      <c r="K364" s="5">
        <f t="shared" si="73"/>
        <v>0.3556500923230107</v>
      </c>
      <c r="L364" s="2">
        <f t="shared" si="74"/>
        <v>0.22121191309438057</v>
      </c>
      <c r="M364" s="2">
        <f t="shared" si="75"/>
        <v>0.22180634759723647</v>
      </c>
    </row>
    <row r="365" spans="1:13" x14ac:dyDescent="0.3">
      <c r="A365">
        <v>4846</v>
      </c>
      <c r="B365">
        <v>58.87</v>
      </c>
      <c r="C365" s="4">
        <f t="shared" si="66"/>
        <v>0.24000000000000199</v>
      </c>
      <c r="D365" s="4">
        <f t="shared" si="67"/>
        <v>-1.9999999999997797E-2</v>
      </c>
      <c r="E365" s="4">
        <f t="shared" si="68"/>
        <v>7.5000000000002842E-2</v>
      </c>
      <c r="F365" s="4">
        <f t="shared" si="69"/>
        <v>-4.4999999999998153E-2</v>
      </c>
      <c r="G365" s="2">
        <f t="shared" si="65"/>
        <v>362</v>
      </c>
      <c r="H365" s="5">
        <f t="shared" si="70"/>
        <v>1.718213058419244E-3</v>
      </c>
      <c r="I365" s="5">
        <f t="shared" si="71"/>
        <v>1.9435207007899211E-3</v>
      </c>
      <c r="J365" s="5">
        <f t="shared" si="72"/>
        <v>0.62199312714776445</v>
      </c>
      <c r="K365" s="5">
        <f t="shared" si="73"/>
        <v>0.3575936130238006</v>
      </c>
      <c r="L365" s="2">
        <f t="shared" si="74"/>
        <v>0.22303519162824609</v>
      </c>
      <c r="M365" s="2">
        <f t="shared" si="75"/>
        <v>0.22363270628190471</v>
      </c>
    </row>
    <row r="366" spans="1:13" x14ac:dyDescent="0.3">
      <c r="A366">
        <v>4559</v>
      </c>
      <c r="B366">
        <v>59.02</v>
      </c>
      <c r="C366" s="4">
        <f t="shared" si="66"/>
        <v>0.1650000000000027</v>
      </c>
      <c r="D366" s="4">
        <f t="shared" si="67"/>
        <v>-6.5000000000001279E-2</v>
      </c>
      <c r="E366" s="4">
        <f t="shared" si="68"/>
        <v>8.9999999999999858E-2</v>
      </c>
      <c r="F366" s="4">
        <f t="shared" si="69"/>
        <v>7.4999999999985079E-3</v>
      </c>
      <c r="G366" s="2">
        <f t="shared" si="65"/>
        <v>363</v>
      </c>
      <c r="H366" s="5">
        <f t="shared" si="70"/>
        <v>1.718213058419244E-3</v>
      </c>
      <c r="I366" s="5">
        <f t="shared" si="71"/>
        <v>1.9484727664450681E-3</v>
      </c>
      <c r="J366" s="5">
        <f t="shared" si="72"/>
        <v>0.62371134020618368</v>
      </c>
      <c r="K366" s="5">
        <f t="shared" si="73"/>
        <v>0.35954208579024566</v>
      </c>
      <c r="L366" s="2">
        <f t="shared" si="74"/>
        <v>0.22486824609561687</v>
      </c>
      <c r="M366" s="2">
        <f t="shared" si="75"/>
        <v>0.22546946714068339</v>
      </c>
    </row>
    <row r="367" spans="1:13" x14ac:dyDescent="0.3">
      <c r="A367">
        <v>5124</v>
      </c>
      <c r="B367">
        <v>59.2</v>
      </c>
      <c r="C367" s="4">
        <f t="shared" si="66"/>
        <v>0.10999999999999943</v>
      </c>
      <c r="D367" s="4">
        <f t="shared" si="67"/>
        <v>-4.2500000000002203E-2</v>
      </c>
      <c r="E367" s="4">
        <f t="shared" si="68"/>
        <v>1.9999999999999574E-2</v>
      </c>
      <c r="F367" s="4">
        <f t="shared" si="69"/>
        <v>-3.5000000000000142E-2</v>
      </c>
      <c r="G367" s="2">
        <f t="shared" si="65"/>
        <v>364</v>
      </c>
      <c r="H367" s="5">
        <f t="shared" si="70"/>
        <v>1.718213058419244E-3</v>
      </c>
      <c r="I367" s="5">
        <f t="shared" si="71"/>
        <v>1.9544152452312443E-3</v>
      </c>
      <c r="J367" s="5">
        <f t="shared" si="72"/>
        <v>0.62542955326460292</v>
      </c>
      <c r="K367" s="5">
        <f t="shared" si="73"/>
        <v>0.36149650103547692</v>
      </c>
      <c r="L367" s="2">
        <f t="shared" si="74"/>
        <v>0.22671172315798743</v>
      </c>
      <c r="M367" s="2">
        <f t="shared" si="75"/>
        <v>0.22731377011457668</v>
      </c>
    </row>
    <row r="368" spans="1:13" x14ac:dyDescent="0.3">
      <c r="A368">
        <v>4807</v>
      </c>
      <c r="B368">
        <v>59.24</v>
      </c>
      <c r="C368" s="4">
        <f t="shared" si="66"/>
        <v>7.9999999999998295E-2</v>
      </c>
      <c r="D368" s="4">
        <f t="shared" si="67"/>
        <v>-5.0000000000007816E-3</v>
      </c>
      <c r="E368" s="4">
        <f t="shared" si="68"/>
        <v>5.9999999999998721E-2</v>
      </c>
      <c r="F368" s="4">
        <f t="shared" si="69"/>
        <v>1.9999999999999574E-2</v>
      </c>
      <c r="G368" s="2">
        <f t="shared" si="65"/>
        <v>365</v>
      </c>
      <c r="H368" s="5">
        <f t="shared" si="70"/>
        <v>1.718213058419244E-3</v>
      </c>
      <c r="I368" s="5">
        <f t="shared" si="71"/>
        <v>1.9557357960726168E-3</v>
      </c>
      <c r="J368" s="5">
        <f t="shared" si="72"/>
        <v>0.62714776632302216</v>
      </c>
      <c r="K368" s="5">
        <f t="shared" si="73"/>
        <v>0.36345223683154954</v>
      </c>
      <c r="L368" s="2">
        <f t="shared" si="74"/>
        <v>0.22856274687344799</v>
      </c>
      <c r="M368" s="2">
        <f t="shared" si="75"/>
        <v>0.22916727837156872</v>
      </c>
    </row>
    <row r="369" spans="1:13" x14ac:dyDescent="0.3">
      <c r="A369">
        <v>4832</v>
      </c>
      <c r="B369">
        <v>59.36</v>
      </c>
      <c r="C369" s="4">
        <f t="shared" si="66"/>
        <v>9.9999999999997868E-2</v>
      </c>
      <c r="D369" s="4">
        <f t="shared" si="67"/>
        <v>-7.4999999999985079E-3</v>
      </c>
      <c r="E369" s="4">
        <f t="shared" si="68"/>
        <v>3.9999999999999147E-2</v>
      </c>
      <c r="F369" s="4">
        <f t="shared" si="69"/>
        <v>-9.9999999999997868E-3</v>
      </c>
      <c r="G369" s="2">
        <f t="shared" si="65"/>
        <v>366</v>
      </c>
      <c r="H369" s="5">
        <f t="shared" si="70"/>
        <v>1.718213058419244E-3</v>
      </c>
      <c r="I369" s="5">
        <f t="shared" si="71"/>
        <v>1.9596974485967338E-3</v>
      </c>
      <c r="J369" s="5">
        <f t="shared" si="72"/>
        <v>0.6288659793814414</v>
      </c>
      <c r="K369" s="5">
        <f t="shared" si="73"/>
        <v>0.36541193428014629</v>
      </c>
      <c r="L369" s="2">
        <f t="shared" si="74"/>
        <v>0.23042298948593348</v>
      </c>
      <c r="M369" s="2">
        <f t="shared" si="75"/>
        <v>0.23102918188305058</v>
      </c>
    </row>
    <row r="370" spans="1:13" x14ac:dyDescent="0.3">
      <c r="A370">
        <v>4730</v>
      </c>
      <c r="B370">
        <v>59.44</v>
      </c>
      <c r="C370" s="4">
        <f t="shared" si="66"/>
        <v>6.5000000000001279E-2</v>
      </c>
      <c r="D370" s="4">
        <f t="shared" si="67"/>
        <v>1.5000000000002345E-2</v>
      </c>
      <c r="E370" s="4">
        <f t="shared" si="68"/>
        <v>2.5000000000002132E-2</v>
      </c>
      <c r="F370" s="4">
        <f t="shared" si="69"/>
        <v>-7.4999999999985079E-3</v>
      </c>
      <c r="G370" s="2">
        <f t="shared" si="65"/>
        <v>367</v>
      </c>
      <c r="H370" s="5">
        <f t="shared" si="70"/>
        <v>1.718213058419244E-3</v>
      </c>
      <c r="I370" s="5">
        <f t="shared" si="71"/>
        <v>1.9623385502794788E-3</v>
      </c>
      <c r="J370" s="5">
        <f t="shared" si="72"/>
        <v>0.63058419243986064</v>
      </c>
      <c r="K370" s="5">
        <f t="shared" si="73"/>
        <v>0.36737427283042579</v>
      </c>
      <c r="L370" s="2">
        <f t="shared" si="74"/>
        <v>0.23229163642885958</v>
      </c>
      <c r="M370" s="2">
        <f t="shared" si="75"/>
        <v>0.23289886972408402</v>
      </c>
    </row>
    <row r="371" spans="1:13" x14ac:dyDescent="0.3">
      <c r="A371">
        <v>4825</v>
      </c>
      <c r="B371">
        <v>59.49</v>
      </c>
      <c r="C371" s="4">
        <f t="shared" si="66"/>
        <v>0.13000000000000256</v>
      </c>
      <c r="D371" s="4">
        <f t="shared" si="67"/>
        <v>2.7499999999998082E-2</v>
      </c>
      <c r="E371" s="4">
        <f t="shared" si="68"/>
        <v>0.10500000000000043</v>
      </c>
      <c r="F371" s="4">
        <f t="shared" si="69"/>
        <v>3.9999999999999147E-2</v>
      </c>
      <c r="G371" s="2">
        <f t="shared" si="65"/>
        <v>368</v>
      </c>
      <c r="H371" s="5">
        <f t="shared" si="70"/>
        <v>1.718213058419244E-3</v>
      </c>
      <c r="I371" s="5">
        <f t="shared" si="71"/>
        <v>1.9639892388311946E-3</v>
      </c>
      <c r="J371" s="5">
        <f t="shared" si="72"/>
        <v>0.63230240549827987</v>
      </c>
      <c r="K371" s="5">
        <f t="shared" si="73"/>
        <v>0.36933826206925696</v>
      </c>
      <c r="L371" s="2">
        <f t="shared" si="74"/>
        <v>0.23416807337380655</v>
      </c>
      <c r="M371" s="2">
        <f t="shared" si="75"/>
        <v>0.23477969035326729</v>
      </c>
    </row>
    <row r="372" spans="1:13" x14ac:dyDescent="0.3">
      <c r="A372">
        <v>5107</v>
      </c>
      <c r="B372">
        <v>59.7</v>
      </c>
      <c r="C372" s="4">
        <f t="shared" si="66"/>
        <v>0.11999999999999744</v>
      </c>
      <c r="D372" s="4">
        <f t="shared" si="67"/>
        <v>-1.0000000000001563E-2</v>
      </c>
      <c r="E372" s="4">
        <f t="shared" si="68"/>
        <v>1.4999999999997016E-2</v>
      </c>
      <c r="F372" s="4">
        <f t="shared" si="69"/>
        <v>-4.5000000000001705E-2</v>
      </c>
      <c r="G372" s="2">
        <f t="shared" si="65"/>
        <v>369</v>
      </c>
      <c r="H372" s="5">
        <f t="shared" si="70"/>
        <v>1.718213058419244E-3</v>
      </c>
      <c r="I372" s="5">
        <f t="shared" si="71"/>
        <v>1.9709221307483999E-3</v>
      </c>
      <c r="J372" s="5">
        <f t="shared" si="72"/>
        <v>0.63402061855669911</v>
      </c>
      <c r="K372" s="5">
        <f t="shared" si="73"/>
        <v>0.37130918420000536</v>
      </c>
      <c r="L372" s="2">
        <f t="shared" si="74"/>
        <v>0.23605566693127417</v>
      </c>
      <c r="M372" s="2">
        <f t="shared" si="75"/>
        <v>0.23666791185308086</v>
      </c>
    </row>
    <row r="373" spans="1:13" x14ac:dyDescent="0.3">
      <c r="A373">
        <v>4664</v>
      </c>
      <c r="B373">
        <v>59.73</v>
      </c>
      <c r="C373" s="4">
        <f t="shared" si="66"/>
        <v>0.10999999999999943</v>
      </c>
      <c r="D373" s="4">
        <f t="shared" si="67"/>
        <v>3.0000000000002913E-2</v>
      </c>
      <c r="E373" s="4">
        <f t="shared" si="68"/>
        <v>9.5000000000002416E-2</v>
      </c>
      <c r="F373" s="4">
        <f t="shared" si="69"/>
        <v>4.00000000000027E-2</v>
      </c>
      <c r="G373" s="2">
        <f t="shared" si="65"/>
        <v>370</v>
      </c>
      <c r="H373" s="5">
        <f t="shared" si="70"/>
        <v>1.718213058419244E-3</v>
      </c>
      <c r="I373" s="5">
        <f t="shared" si="71"/>
        <v>1.9719125438794291E-3</v>
      </c>
      <c r="J373" s="5">
        <f t="shared" si="72"/>
        <v>0.63573883161511835</v>
      </c>
      <c r="K373" s="5">
        <f t="shared" si="73"/>
        <v>0.37328109674388477</v>
      </c>
      <c r="L373" s="2">
        <f t="shared" si="74"/>
        <v>0.23795066476285365</v>
      </c>
      <c r="M373" s="2">
        <f t="shared" si="75"/>
        <v>0.23856689743054305</v>
      </c>
    </row>
    <row r="374" spans="1:13" x14ac:dyDescent="0.3">
      <c r="A374">
        <v>4910</v>
      </c>
      <c r="B374">
        <v>59.92</v>
      </c>
      <c r="C374" s="4">
        <f t="shared" si="66"/>
        <v>0.18000000000000327</v>
      </c>
      <c r="D374" s="4">
        <f t="shared" si="67"/>
        <v>2.5000000000000355E-2</v>
      </c>
      <c r="E374" s="4">
        <f t="shared" si="68"/>
        <v>8.5000000000000853E-2</v>
      </c>
      <c r="F374" s="4">
        <f t="shared" si="69"/>
        <v>-5.0000000000007816E-3</v>
      </c>
      <c r="G374" s="2">
        <f t="shared" si="65"/>
        <v>371</v>
      </c>
      <c r="H374" s="5">
        <f t="shared" si="70"/>
        <v>1.718213058419244E-3</v>
      </c>
      <c r="I374" s="5">
        <f t="shared" si="71"/>
        <v>1.9781851603759486E-3</v>
      </c>
      <c r="J374" s="5">
        <f t="shared" si="72"/>
        <v>0.63745704467353759</v>
      </c>
      <c r="K374" s="5">
        <f t="shared" si="73"/>
        <v>0.37525928190426072</v>
      </c>
      <c r="L374" s="2">
        <f t="shared" si="74"/>
        <v>0.23985644822746488</v>
      </c>
      <c r="M374" s="2">
        <f t="shared" si="75"/>
        <v>0.24047625852151017</v>
      </c>
    </row>
    <row r="375" spans="1:13" x14ac:dyDescent="0.3">
      <c r="A375">
        <v>4794</v>
      </c>
      <c r="B375">
        <v>60.09</v>
      </c>
      <c r="C375" s="4">
        <f t="shared" si="66"/>
        <v>0.16000000000000014</v>
      </c>
      <c r="D375" s="4">
        <f t="shared" si="67"/>
        <v>-5.250000000000199E-2</v>
      </c>
      <c r="E375" s="4">
        <f t="shared" si="68"/>
        <v>7.4999999999999289E-2</v>
      </c>
      <c r="F375" s="4">
        <f t="shared" si="69"/>
        <v>-5.0000000000007816E-3</v>
      </c>
      <c r="G375" s="2">
        <f t="shared" si="65"/>
        <v>372</v>
      </c>
      <c r="H375" s="5">
        <f t="shared" si="70"/>
        <v>1.718213058419244E-3</v>
      </c>
      <c r="I375" s="5">
        <f t="shared" si="71"/>
        <v>1.9837975014517814E-3</v>
      </c>
      <c r="J375" s="5">
        <f t="shared" si="72"/>
        <v>0.63917525773195683</v>
      </c>
      <c r="K375" s="5">
        <f t="shared" si="73"/>
        <v>0.3772430794057125</v>
      </c>
      <c r="L375" s="2">
        <f t="shared" si="74"/>
        <v>0.24177262649197653</v>
      </c>
      <c r="M375" s="2">
        <f t="shared" si="75"/>
        <v>0.24239560202386323</v>
      </c>
    </row>
    <row r="376" spans="1:13" x14ac:dyDescent="0.3">
      <c r="A376">
        <v>4963</v>
      </c>
      <c r="B376">
        <v>60.24</v>
      </c>
      <c r="C376" s="4">
        <f t="shared" si="66"/>
        <v>7.4999999999999289E-2</v>
      </c>
      <c r="D376" s="4">
        <f t="shared" si="67"/>
        <v>-5.4999999999999716E-2</v>
      </c>
      <c r="E376" s="4">
        <f t="shared" si="68"/>
        <v>0</v>
      </c>
      <c r="F376" s="4">
        <f t="shared" si="69"/>
        <v>-3.7499999999999645E-2</v>
      </c>
      <c r="G376" s="2">
        <f t="shared" si="65"/>
        <v>373</v>
      </c>
      <c r="H376" s="5">
        <f t="shared" si="70"/>
        <v>1.718213058419244E-3</v>
      </c>
      <c r="I376" s="5">
        <f t="shared" si="71"/>
        <v>1.988749567106928E-3</v>
      </c>
      <c r="J376" s="5">
        <f t="shared" si="72"/>
        <v>0.64089347079037606</v>
      </c>
      <c r="K376" s="5">
        <f t="shared" si="73"/>
        <v>0.37923182897281943</v>
      </c>
      <c r="L376" s="2">
        <f t="shared" si="74"/>
        <v>0.24369880418528184</v>
      </c>
      <c r="M376" s="2">
        <f t="shared" si="75"/>
        <v>0.24432177971716856</v>
      </c>
    </row>
    <row r="377" spans="1:13" x14ac:dyDescent="0.3">
      <c r="A377">
        <v>4930</v>
      </c>
      <c r="B377">
        <v>60.24</v>
      </c>
      <c r="C377" s="4">
        <f t="shared" si="66"/>
        <v>5.0000000000000711E-2</v>
      </c>
      <c r="D377" s="4">
        <f t="shared" si="67"/>
        <v>6.4999999999999503E-2</v>
      </c>
      <c r="E377" s="4">
        <f t="shared" si="68"/>
        <v>5.0000000000000711E-2</v>
      </c>
      <c r="F377" s="4">
        <f t="shared" si="69"/>
        <v>2.5000000000000355E-2</v>
      </c>
      <c r="G377" s="2">
        <f t="shared" si="65"/>
        <v>374</v>
      </c>
      <c r="H377" s="5">
        <f t="shared" si="70"/>
        <v>1.718213058419244E-3</v>
      </c>
      <c r="I377" s="5">
        <f t="shared" si="71"/>
        <v>1.988749567106928E-3</v>
      </c>
      <c r="J377" s="5">
        <f t="shared" si="72"/>
        <v>0.6426116838487953</v>
      </c>
      <c r="K377" s="5">
        <f t="shared" si="73"/>
        <v>0.38122057853992636</v>
      </c>
      <c r="L377" s="2">
        <f t="shared" si="74"/>
        <v>0.24563181606953943</v>
      </c>
      <c r="M377" s="2">
        <f t="shared" si="75"/>
        <v>0.24625691310492559</v>
      </c>
    </row>
    <row r="378" spans="1:13" x14ac:dyDescent="0.3">
      <c r="A378">
        <v>5132</v>
      </c>
      <c r="B378">
        <v>60.34</v>
      </c>
      <c r="C378" s="4">
        <f t="shared" si="66"/>
        <v>0.20499999999999829</v>
      </c>
      <c r="D378" s="4">
        <f t="shared" si="67"/>
        <v>5.2499999999998437E-2</v>
      </c>
      <c r="E378" s="4">
        <f t="shared" si="68"/>
        <v>0.15499999999999758</v>
      </c>
      <c r="F378" s="4">
        <f t="shared" si="69"/>
        <v>5.2499999999998437E-2</v>
      </c>
      <c r="G378" s="2">
        <f t="shared" si="65"/>
        <v>375</v>
      </c>
      <c r="H378" s="5">
        <f t="shared" si="70"/>
        <v>1.718213058419244E-3</v>
      </c>
      <c r="I378" s="5">
        <f t="shared" si="71"/>
        <v>1.9920509442103592E-3</v>
      </c>
      <c r="J378" s="5">
        <f t="shared" si="72"/>
        <v>0.64432989690721454</v>
      </c>
      <c r="K378" s="5">
        <f t="shared" si="73"/>
        <v>0.3832126294841367</v>
      </c>
      <c r="L378" s="2">
        <f t="shared" si="74"/>
        <v>0.24757379499318721</v>
      </c>
      <c r="M378" s="2">
        <f t="shared" si="75"/>
        <v>0.24820548627407638</v>
      </c>
    </row>
    <row r="379" spans="1:13" x14ac:dyDescent="0.3">
      <c r="A379">
        <v>5186</v>
      </c>
      <c r="B379">
        <v>60.65</v>
      </c>
      <c r="C379" s="4">
        <f t="shared" si="66"/>
        <v>0.15499999999999758</v>
      </c>
      <c r="D379" s="4">
        <f t="shared" si="67"/>
        <v>-0.10249999999999915</v>
      </c>
      <c r="E379" s="4">
        <f t="shared" si="68"/>
        <v>0</v>
      </c>
      <c r="F379" s="4">
        <f t="shared" si="69"/>
        <v>-7.7499999999998792E-2</v>
      </c>
      <c r="G379" s="2">
        <f t="shared" si="65"/>
        <v>376</v>
      </c>
      <c r="H379" s="5">
        <f t="shared" si="70"/>
        <v>1.718213058419244E-3</v>
      </c>
      <c r="I379" s="5">
        <f t="shared" si="71"/>
        <v>2.0022852132309957E-3</v>
      </c>
      <c r="J379" s="5">
        <f t="shared" si="72"/>
        <v>0.64604810996563378</v>
      </c>
      <c r="K379" s="5">
        <f t="shared" si="73"/>
        <v>0.38521491469736768</v>
      </c>
      <c r="L379" s="2">
        <f t="shared" si="74"/>
        <v>0.24952924886753811</v>
      </c>
      <c r="M379" s="2">
        <f t="shared" si="75"/>
        <v>0.25016094014842727</v>
      </c>
    </row>
    <row r="380" spans="1:13" x14ac:dyDescent="0.3">
      <c r="A380">
        <v>5069</v>
      </c>
      <c r="B380">
        <v>60.65</v>
      </c>
      <c r="C380" s="4">
        <f t="shared" si="66"/>
        <v>0</v>
      </c>
      <c r="D380" s="4">
        <f t="shared" si="67"/>
        <v>-9.9999999999980105E-3</v>
      </c>
      <c r="E380" s="4">
        <f t="shared" si="68"/>
        <v>0</v>
      </c>
      <c r="F380" s="4">
        <f t="shared" si="69"/>
        <v>0</v>
      </c>
      <c r="G380" s="2">
        <f t="shared" si="65"/>
        <v>377</v>
      </c>
      <c r="H380" s="5">
        <f t="shared" si="70"/>
        <v>1.718213058419244E-3</v>
      </c>
      <c r="I380" s="5">
        <f t="shared" si="71"/>
        <v>2.0022852132309957E-3</v>
      </c>
      <c r="J380" s="5">
        <f t="shared" si="72"/>
        <v>0.64776632302405301</v>
      </c>
      <c r="K380" s="5">
        <f t="shared" si="73"/>
        <v>0.38721719991059866</v>
      </c>
      <c r="L380" s="2">
        <f t="shared" si="74"/>
        <v>0.25149158344708911</v>
      </c>
      <c r="M380" s="2">
        <f t="shared" si="75"/>
        <v>0.25212327472797824</v>
      </c>
    </row>
    <row r="381" spans="1:13" x14ac:dyDescent="0.3">
      <c r="A381">
        <v>5072</v>
      </c>
      <c r="B381">
        <v>60.65</v>
      </c>
      <c r="C381" s="4">
        <f t="shared" si="66"/>
        <v>0.13500000000000156</v>
      </c>
      <c r="D381" s="4">
        <f t="shared" si="67"/>
        <v>9.2500000000001137E-2</v>
      </c>
      <c r="E381" s="4">
        <f t="shared" si="68"/>
        <v>0.13500000000000156</v>
      </c>
      <c r="F381" s="4">
        <f t="shared" si="69"/>
        <v>6.7500000000000782E-2</v>
      </c>
      <c r="G381" s="2">
        <f t="shared" si="65"/>
        <v>378</v>
      </c>
      <c r="H381" s="5">
        <f t="shared" si="70"/>
        <v>1.718213058419244E-3</v>
      </c>
      <c r="I381" s="5">
        <f t="shared" si="71"/>
        <v>2.0022852132309957E-3</v>
      </c>
      <c r="J381" s="5">
        <f t="shared" si="72"/>
        <v>0.64948453608247225</v>
      </c>
      <c r="K381" s="5">
        <f t="shared" si="73"/>
        <v>0.38921948512382964</v>
      </c>
      <c r="L381" s="2">
        <f t="shared" si="74"/>
        <v>0.25346079873184019</v>
      </c>
      <c r="M381" s="2">
        <f t="shared" si="75"/>
        <v>0.2540982793348458</v>
      </c>
    </row>
    <row r="382" spans="1:13" x14ac:dyDescent="0.3">
      <c r="A382">
        <v>5101</v>
      </c>
      <c r="B382">
        <v>60.92</v>
      </c>
      <c r="C382" s="4">
        <f t="shared" si="66"/>
        <v>0.18500000000000227</v>
      </c>
      <c r="D382" s="4">
        <f t="shared" si="67"/>
        <v>-7.5000000000020606E-3</v>
      </c>
      <c r="E382" s="4">
        <f t="shared" si="68"/>
        <v>5.0000000000000711E-2</v>
      </c>
      <c r="F382" s="4">
        <f t="shared" si="69"/>
        <v>-4.2500000000000426E-2</v>
      </c>
      <c r="G382" s="2">
        <f t="shared" si="65"/>
        <v>379</v>
      </c>
      <c r="H382" s="5">
        <f t="shared" si="70"/>
        <v>1.718213058419244E-3</v>
      </c>
      <c r="I382" s="5">
        <f t="shared" si="71"/>
        <v>2.0111989314102602E-3</v>
      </c>
      <c r="J382" s="5">
        <f t="shared" si="72"/>
        <v>0.65120274914089149</v>
      </c>
      <c r="K382" s="5">
        <f t="shared" si="73"/>
        <v>0.39123068405523992</v>
      </c>
      <c r="L382" s="2">
        <f t="shared" si="74"/>
        <v>0.25544271467524177</v>
      </c>
      <c r="M382" s="2">
        <f t="shared" si="75"/>
        <v>0.25608234514409306</v>
      </c>
    </row>
    <row r="383" spans="1:13" x14ac:dyDescent="0.3">
      <c r="A383">
        <v>4907</v>
      </c>
      <c r="B383">
        <v>61.02</v>
      </c>
      <c r="C383" s="4">
        <f t="shared" si="66"/>
        <v>0.11999999999999744</v>
      </c>
      <c r="D383" s="4">
        <f t="shared" si="67"/>
        <v>-1.0000000000001563E-2</v>
      </c>
      <c r="E383" s="4">
        <f t="shared" si="68"/>
        <v>6.9999999999996732E-2</v>
      </c>
      <c r="F383" s="4">
        <f t="shared" si="69"/>
        <v>9.9999999999980105E-3</v>
      </c>
      <c r="G383" s="2">
        <f t="shared" si="65"/>
        <v>380</v>
      </c>
      <c r="H383" s="5">
        <f t="shared" si="70"/>
        <v>1.718213058419244E-3</v>
      </c>
      <c r="I383" s="5">
        <f t="shared" si="71"/>
        <v>2.0145003085136914E-3</v>
      </c>
      <c r="J383" s="5">
        <f t="shared" si="72"/>
        <v>0.65292096219931073</v>
      </c>
      <c r="K383" s="5">
        <f t="shared" si="73"/>
        <v>0.39324518436375361</v>
      </c>
      <c r="L383" s="2">
        <f t="shared" si="74"/>
        <v>0.25743370316596165</v>
      </c>
      <c r="M383" s="2">
        <f t="shared" si="75"/>
        <v>0.25807635138845386</v>
      </c>
    </row>
    <row r="384" spans="1:13" x14ac:dyDescent="0.3">
      <c r="A384">
        <v>4940</v>
      </c>
      <c r="B384">
        <v>61.16</v>
      </c>
      <c r="C384" s="4">
        <f t="shared" si="66"/>
        <v>0.16499999999999915</v>
      </c>
      <c r="D384" s="4">
        <f t="shared" si="67"/>
        <v>4.00000000000027E-2</v>
      </c>
      <c r="E384" s="4">
        <f t="shared" si="68"/>
        <v>9.5000000000002416E-2</v>
      </c>
      <c r="F384" s="4">
        <f t="shared" si="69"/>
        <v>1.2500000000002842E-2</v>
      </c>
      <c r="G384" s="2">
        <f t="shared" si="65"/>
        <v>381</v>
      </c>
      <c r="H384" s="5">
        <f t="shared" si="70"/>
        <v>1.718213058419244E-3</v>
      </c>
      <c r="I384" s="5">
        <f t="shared" si="71"/>
        <v>2.0191222364584946E-3</v>
      </c>
      <c r="J384" s="5">
        <f t="shared" si="72"/>
        <v>0.65463917525772997</v>
      </c>
      <c r="K384" s="5">
        <f t="shared" si="73"/>
        <v>0.39526430660021211</v>
      </c>
      <c r="L384" s="2">
        <f t="shared" si="74"/>
        <v>0.25943464797470889</v>
      </c>
      <c r="M384" s="2">
        <f t="shared" si="75"/>
        <v>0.26008140249769107</v>
      </c>
    </row>
    <row r="385" spans="1:13" x14ac:dyDescent="0.3">
      <c r="A385">
        <v>5031</v>
      </c>
      <c r="B385">
        <v>61.35</v>
      </c>
      <c r="C385" s="4">
        <f t="shared" si="66"/>
        <v>0.20000000000000284</v>
      </c>
      <c r="D385" s="4">
        <f t="shared" si="67"/>
        <v>1.5000000000000568E-2</v>
      </c>
      <c r="E385" s="4">
        <f t="shared" si="68"/>
        <v>0.10500000000000043</v>
      </c>
      <c r="F385" s="4">
        <f t="shared" si="69"/>
        <v>4.9999999999990052E-3</v>
      </c>
      <c r="G385" s="2">
        <f t="shared" si="65"/>
        <v>382</v>
      </c>
      <c r="H385" s="5">
        <f t="shared" si="70"/>
        <v>1.718213058419244E-3</v>
      </c>
      <c r="I385" s="5">
        <f t="shared" si="71"/>
        <v>2.0253948529550142E-3</v>
      </c>
      <c r="J385" s="5">
        <f t="shared" si="72"/>
        <v>0.6563573883161492</v>
      </c>
      <c r="K385" s="5">
        <f t="shared" si="73"/>
        <v>0.39728970145316711</v>
      </c>
      <c r="L385" s="2">
        <f t="shared" si="74"/>
        <v>0.26144665920371568</v>
      </c>
      <c r="M385" s="2">
        <f t="shared" si="75"/>
        <v>0.2620979641815302</v>
      </c>
    </row>
    <row r="386" spans="1:13" x14ac:dyDescent="0.3">
      <c r="A386">
        <v>4926</v>
      </c>
      <c r="B386">
        <v>61.56</v>
      </c>
      <c r="C386" s="4">
        <f t="shared" si="66"/>
        <v>0.19500000000000028</v>
      </c>
      <c r="D386" s="4">
        <f t="shared" si="67"/>
        <v>-3.0000000000001137E-2</v>
      </c>
      <c r="E386" s="4">
        <f t="shared" si="68"/>
        <v>8.9999999999999858E-2</v>
      </c>
      <c r="F386" s="4">
        <f t="shared" si="69"/>
        <v>-7.5000000000002842E-3</v>
      </c>
      <c r="G386" s="2">
        <f t="shared" si="65"/>
        <v>383</v>
      </c>
      <c r="H386" s="5">
        <f t="shared" si="70"/>
        <v>1.718213058419244E-3</v>
      </c>
      <c r="I386" s="5">
        <f t="shared" si="71"/>
        <v>2.0323277448722195E-3</v>
      </c>
      <c r="J386" s="5">
        <f t="shared" si="72"/>
        <v>0.65807560137456844</v>
      </c>
      <c r="K386" s="5">
        <f t="shared" si="73"/>
        <v>0.39932202919803933</v>
      </c>
      <c r="L386" s="2">
        <f t="shared" si="74"/>
        <v>0.26347020483169525</v>
      </c>
      <c r="M386" s="2">
        <f t="shared" si="75"/>
        <v>0.26412542040981057</v>
      </c>
    </row>
    <row r="387" spans="1:13" x14ac:dyDescent="0.3">
      <c r="A387">
        <v>4853</v>
      </c>
      <c r="B387">
        <v>61.74</v>
      </c>
      <c r="C387" s="4">
        <f t="shared" si="66"/>
        <v>0.14000000000000057</v>
      </c>
      <c r="D387" s="4">
        <f t="shared" si="67"/>
        <v>-9.9999999999997868E-3</v>
      </c>
      <c r="E387" s="4">
        <f t="shared" si="68"/>
        <v>5.0000000000000711E-2</v>
      </c>
      <c r="F387" s="4">
        <f t="shared" si="69"/>
        <v>-1.9999999999999574E-2</v>
      </c>
      <c r="G387" s="2">
        <f t="shared" si="65"/>
        <v>384</v>
      </c>
      <c r="H387" s="5">
        <f t="shared" si="70"/>
        <v>1.718213058419244E-3</v>
      </c>
      <c r="I387" s="5">
        <f t="shared" si="71"/>
        <v>2.0382702236583956E-3</v>
      </c>
      <c r="J387" s="5">
        <f t="shared" si="72"/>
        <v>0.65979381443298768</v>
      </c>
      <c r="K387" s="5">
        <f t="shared" si="73"/>
        <v>0.40136029942169771</v>
      </c>
      <c r="L387" s="2">
        <f t="shared" si="74"/>
        <v>0.26550466542500539</v>
      </c>
      <c r="M387" s="2">
        <f t="shared" si="75"/>
        <v>0.2661620592313127</v>
      </c>
    </row>
    <row r="388" spans="1:13" x14ac:dyDescent="0.3">
      <c r="A388">
        <v>4671</v>
      </c>
      <c r="B388">
        <v>61.84</v>
      </c>
      <c r="C388" s="4">
        <f t="shared" si="66"/>
        <v>0.17500000000000071</v>
      </c>
      <c r="D388" s="4">
        <f t="shared" si="67"/>
        <v>4.9999999999998934E-2</v>
      </c>
      <c r="E388" s="4">
        <f t="shared" si="68"/>
        <v>0.125</v>
      </c>
      <c r="F388" s="4">
        <f t="shared" si="69"/>
        <v>3.7499999999999645E-2</v>
      </c>
      <c r="G388" s="2">
        <f t="shared" si="65"/>
        <v>385</v>
      </c>
      <c r="H388" s="5">
        <f t="shared" si="70"/>
        <v>1.718213058419244E-3</v>
      </c>
      <c r="I388" s="5">
        <f t="shared" si="71"/>
        <v>2.0415716007618268E-3</v>
      </c>
      <c r="J388" s="5">
        <f t="shared" si="72"/>
        <v>0.66151202749140692</v>
      </c>
      <c r="K388" s="5">
        <f t="shared" si="73"/>
        <v>0.40340187102245956</v>
      </c>
      <c r="L388" s="2">
        <f t="shared" si="74"/>
        <v>0.26754831995647582</v>
      </c>
      <c r="M388" s="2">
        <f t="shared" si="75"/>
        <v>0.26821117351443613</v>
      </c>
    </row>
    <row r="389" spans="1:13" x14ac:dyDescent="0.3">
      <c r="A389">
        <v>4920</v>
      </c>
      <c r="B389">
        <v>62.09</v>
      </c>
      <c r="C389" s="4">
        <f t="shared" si="66"/>
        <v>0.23999999999999844</v>
      </c>
      <c r="D389" s="4">
        <f t="shared" si="67"/>
        <v>-1.2500000000001066E-2</v>
      </c>
      <c r="E389" s="4">
        <f t="shared" si="68"/>
        <v>0.11499999999999844</v>
      </c>
      <c r="F389" s="4">
        <f t="shared" si="69"/>
        <v>-5.0000000000007816E-3</v>
      </c>
      <c r="G389" s="2">
        <f t="shared" si="65"/>
        <v>386</v>
      </c>
      <c r="H389" s="5">
        <f t="shared" si="70"/>
        <v>1.718213058419244E-3</v>
      </c>
      <c r="I389" s="5">
        <f t="shared" si="71"/>
        <v>2.0498250435204046E-3</v>
      </c>
      <c r="J389" s="5">
        <f t="shared" si="72"/>
        <v>0.66323024054982616</v>
      </c>
      <c r="K389" s="5">
        <f t="shared" si="73"/>
        <v>0.40545169606597997</v>
      </c>
      <c r="L389" s="2">
        <f t="shared" si="74"/>
        <v>0.2696044783119137</v>
      </c>
      <c r="M389" s="2">
        <f t="shared" si="75"/>
        <v>0.27027236788807407</v>
      </c>
    </row>
    <row r="390" spans="1:13" x14ac:dyDescent="0.3">
      <c r="A390">
        <v>5017</v>
      </c>
      <c r="B390">
        <v>62.32</v>
      </c>
      <c r="C390" s="4">
        <f t="shared" si="66"/>
        <v>0.14999999999999858</v>
      </c>
      <c r="D390" s="4">
        <f t="shared" si="67"/>
        <v>7.5000000000002842E-3</v>
      </c>
      <c r="E390" s="4">
        <f t="shared" si="68"/>
        <v>3.5000000000000142E-2</v>
      </c>
      <c r="F390" s="4">
        <f t="shared" si="69"/>
        <v>-3.9999999999999147E-2</v>
      </c>
      <c r="G390" s="2">
        <f t="shared" ref="G390:G453" si="76">G389+1</f>
        <v>387</v>
      </c>
      <c r="H390" s="5">
        <f t="shared" si="70"/>
        <v>1.718213058419244E-3</v>
      </c>
      <c r="I390" s="5">
        <f t="shared" si="71"/>
        <v>2.0574182108582962E-3</v>
      </c>
      <c r="J390" s="5">
        <f t="shared" si="72"/>
        <v>0.66494845360824539</v>
      </c>
      <c r="K390" s="5">
        <f t="shared" si="73"/>
        <v>0.40750911427683828</v>
      </c>
      <c r="L390" s="2">
        <f t="shared" si="74"/>
        <v>0.27167274285122467</v>
      </c>
      <c r="M390" s="2">
        <f t="shared" si="75"/>
        <v>0.27234216909930486</v>
      </c>
    </row>
    <row r="391" spans="1:13" x14ac:dyDescent="0.3">
      <c r="A391">
        <v>4712</v>
      </c>
      <c r="B391">
        <v>62.39</v>
      </c>
      <c r="C391" s="4">
        <f t="shared" si="66"/>
        <v>0.25499999999999901</v>
      </c>
      <c r="D391" s="4">
        <f t="shared" si="67"/>
        <v>4.2500000000000426E-2</v>
      </c>
      <c r="E391" s="4">
        <f t="shared" si="68"/>
        <v>0.21999999999999886</v>
      </c>
      <c r="F391" s="4">
        <f t="shared" si="69"/>
        <v>9.2499999999999361E-2</v>
      </c>
      <c r="G391" s="2">
        <f t="shared" si="76"/>
        <v>388</v>
      </c>
      <c r="H391" s="5">
        <f t="shared" si="70"/>
        <v>1.718213058419244E-3</v>
      </c>
      <c r="I391" s="5">
        <f t="shared" si="71"/>
        <v>2.0597291748306978E-3</v>
      </c>
      <c r="J391" s="5">
        <f t="shared" si="72"/>
        <v>0.66666666666666463</v>
      </c>
      <c r="K391" s="5">
        <f t="shared" si="73"/>
        <v>0.409568843451669</v>
      </c>
      <c r="L391" s="2">
        <f t="shared" si="74"/>
        <v>0.27374962216958548</v>
      </c>
      <c r="M391" s="2">
        <f t="shared" si="75"/>
        <v>0.27442873245716903</v>
      </c>
    </row>
    <row r="392" spans="1:13" x14ac:dyDescent="0.3">
      <c r="A392">
        <v>4774</v>
      </c>
      <c r="B392">
        <v>62.83</v>
      </c>
      <c r="C392" s="4">
        <f t="shared" si="66"/>
        <v>0.23499999999999943</v>
      </c>
      <c r="D392" s="4">
        <f t="shared" si="67"/>
        <v>-8.7499999999998579E-2</v>
      </c>
      <c r="E392" s="4">
        <f t="shared" si="68"/>
        <v>1.5000000000000568E-2</v>
      </c>
      <c r="F392" s="4">
        <f t="shared" si="69"/>
        <v>-0.10249999999999915</v>
      </c>
      <c r="G392" s="2">
        <f t="shared" si="76"/>
        <v>389</v>
      </c>
      <c r="H392" s="5">
        <f t="shared" si="70"/>
        <v>1.718213058419244E-3</v>
      </c>
      <c r="I392" s="5">
        <f t="shared" si="71"/>
        <v>2.0742552340857951E-3</v>
      </c>
      <c r="J392" s="5">
        <f t="shared" si="72"/>
        <v>0.66838487972508387</v>
      </c>
      <c r="K392" s="5">
        <f t="shared" si="73"/>
        <v>0.41164309868575477</v>
      </c>
      <c r="L392" s="2">
        <f t="shared" si="74"/>
        <v>0.27584331355230907</v>
      </c>
      <c r="M392" s="2">
        <f t="shared" si="75"/>
        <v>0.27652308581705404</v>
      </c>
    </row>
    <row r="393" spans="1:13" x14ac:dyDescent="0.3">
      <c r="A393">
        <v>5151</v>
      </c>
      <c r="B393">
        <v>62.86</v>
      </c>
      <c r="C393" s="4">
        <f t="shared" si="66"/>
        <v>8.0000000000001847E-2</v>
      </c>
      <c r="D393" s="4">
        <f t="shared" si="67"/>
        <v>-7.2499999999999787E-2</v>
      </c>
      <c r="E393" s="4">
        <f t="shared" si="68"/>
        <v>6.5000000000001279E-2</v>
      </c>
      <c r="F393" s="4">
        <f t="shared" si="69"/>
        <v>2.5000000000000355E-2</v>
      </c>
      <c r="G393" s="2">
        <f t="shared" si="76"/>
        <v>390</v>
      </c>
      <c r="H393" s="5">
        <f t="shared" si="70"/>
        <v>1.718213058419244E-3</v>
      </c>
      <c r="I393" s="5">
        <f t="shared" si="71"/>
        <v>2.0752456472168243E-3</v>
      </c>
      <c r="J393" s="5">
        <f t="shared" si="72"/>
        <v>0.67010309278350311</v>
      </c>
      <c r="K393" s="5">
        <f t="shared" si="73"/>
        <v>0.41371834433297161</v>
      </c>
      <c r="L393" s="2">
        <f t="shared" si="74"/>
        <v>0.27794479834053504</v>
      </c>
      <c r="M393" s="2">
        <f t="shared" si="75"/>
        <v>0.27862744654718974</v>
      </c>
    </row>
    <row r="394" spans="1:13" x14ac:dyDescent="0.3">
      <c r="A394">
        <v>5174</v>
      </c>
      <c r="B394">
        <v>62.99</v>
      </c>
      <c r="C394" s="4">
        <f t="shared" si="66"/>
        <v>8.9999999999999858E-2</v>
      </c>
      <c r="D394" s="4">
        <f t="shared" si="67"/>
        <v>-1.0000000000001563E-2</v>
      </c>
      <c r="E394" s="4">
        <f t="shared" si="68"/>
        <v>2.4999999999998579E-2</v>
      </c>
      <c r="F394" s="4">
        <f t="shared" si="69"/>
        <v>-2.000000000000135E-2</v>
      </c>
      <c r="G394" s="2">
        <f t="shared" si="76"/>
        <v>391</v>
      </c>
      <c r="H394" s="5">
        <f t="shared" si="70"/>
        <v>1.718213058419244E-3</v>
      </c>
      <c r="I394" s="5">
        <f t="shared" si="71"/>
        <v>2.0795374374512851E-3</v>
      </c>
      <c r="J394" s="5">
        <f t="shared" si="72"/>
        <v>0.67182130584192234</v>
      </c>
      <c r="K394" s="5">
        <f t="shared" si="73"/>
        <v>0.41579788177042287</v>
      </c>
      <c r="L394" s="2">
        <f t="shared" si="74"/>
        <v>0.28005630524743175</v>
      </c>
      <c r="M394" s="2">
        <f t="shared" si="75"/>
        <v>0.28074006242182475</v>
      </c>
    </row>
    <row r="395" spans="1:13" x14ac:dyDescent="0.3">
      <c r="A395">
        <v>4705</v>
      </c>
      <c r="B395">
        <v>63.04</v>
      </c>
      <c r="C395" s="4">
        <f t="shared" si="66"/>
        <v>5.9999999999998721E-2</v>
      </c>
      <c r="D395" s="4">
        <f t="shared" si="67"/>
        <v>2.7499999999999858E-2</v>
      </c>
      <c r="E395" s="4">
        <f t="shared" si="68"/>
        <v>3.5000000000000142E-2</v>
      </c>
      <c r="F395" s="4">
        <f t="shared" si="69"/>
        <v>5.0000000000007816E-3</v>
      </c>
      <c r="G395" s="2">
        <f t="shared" si="76"/>
        <v>392</v>
      </c>
      <c r="H395" s="5">
        <f t="shared" si="70"/>
        <v>1.718213058419244E-3</v>
      </c>
      <c r="I395" s="5">
        <f t="shared" si="71"/>
        <v>2.0811881260030004E-3</v>
      </c>
      <c r="J395" s="5">
        <f t="shared" si="72"/>
        <v>0.67353951890034158</v>
      </c>
      <c r="K395" s="5">
        <f t="shared" si="73"/>
        <v>0.41787906989642587</v>
      </c>
      <c r="L395" s="2">
        <f t="shared" si="74"/>
        <v>0.28217607297129704</v>
      </c>
      <c r="M395" s="2">
        <f t="shared" si="75"/>
        <v>0.28286138667125221</v>
      </c>
    </row>
    <row r="396" spans="1:13" x14ac:dyDescent="0.3">
      <c r="A396">
        <v>4690</v>
      </c>
      <c r="B396">
        <v>63.11</v>
      </c>
      <c r="C396" s="4">
        <f t="shared" si="66"/>
        <v>0.14499999999999957</v>
      </c>
      <c r="D396" s="4">
        <f t="shared" si="67"/>
        <v>2.7500000000001634E-2</v>
      </c>
      <c r="E396" s="4">
        <f t="shared" si="68"/>
        <v>0.10999999999999943</v>
      </c>
      <c r="F396" s="4">
        <f t="shared" si="69"/>
        <v>3.7499999999999645E-2</v>
      </c>
      <c r="G396" s="2">
        <f t="shared" si="76"/>
        <v>393</v>
      </c>
      <c r="H396" s="5">
        <f t="shared" si="70"/>
        <v>1.718213058419244E-3</v>
      </c>
      <c r="I396" s="5">
        <f t="shared" si="71"/>
        <v>2.0834990899754021E-3</v>
      </c>
      <c r="J396" s="5">
        <f t="shared" si="72"/>
        <v>0.67525773195876082</v>
      </c>
      <c r="K396" s="5">
        <f t="shared" si="73"/>
        <v>0.41996256898640127</v>
      </c>
      <c r="L396" s="2">
        <f t="shared" si="74"/>
        <v>0.28430455701141166</v>
      </c>
      <c r="M396" s="2">
        <f t="shared" si="75"/>
        <v>0.28499477512828036</v>
      </c>
    </row>
    <row r="397" spans="1:13" x14ac:dyDescent="0.3">
      <c r="A397">
        <v>5024</v>
      </c>
      <c r="B397">
        <v>63.33</v>
      </c>
      <c r="C397" s="4">
        <f t="shared" si="66"/>
        <v>0.11500000000000199</v>
      </c>
      <c r="D397" s="4">
        <f t="shared" si="67"/>
        <v>7.5000000000001066E-2</v>
      </c>
      <c r="E397" s="4">
        <f t="shared" si="68"/>
        <v>5.000000000002558E-3</v>
      </c>
      <c r="F397" s="4">
        <f t="shared" si="69"/>
        <v>-5.2499999999998437E-2</v>
      </c>
      <c r="G397" s="2">
        <f t="shared" si="76"/>
        <v>394</v>
      </c>
      <c r="H397" s="5">
        <f t="shared" si="70"/>
        <v>1.718213058419244E-3</v>
      </c>
      <c r="I397" s="5">
        <f t="shared" si="71"/>
        <v>2.0907621196029507E-3</v>
      </c>
      <c r="J397" s="5">
        <f t="shared" si="72"/>
        <v>0.67697594501718006</v>
      </c>
      <c r="K397" s="5">
        <f t="shared" si="73"/>
        <v>0.42205333110600424</v>
      </c>
      <c r="L397" s="2">
        <f t="shared" si="74"/>
        <v>0.28644513021799167</v>
      </c>
      <c r="M397" s="2">
        <f t="shared" si="75"/>
        <v>0.28713557183014882</v>
      </c>
    </row>
    <row r="398" spans="1:13" x14ac:dyDescent="0.3">
      <c r="A398">
        <v>5040</v>
      </c>
      <c r="B398">
        <v>63.34</v>
      </c>
      <c r="C398" s="4">
        <f t="shared" si="66"/>
        <v>0.29500000000000171</v>
      </c>
      <c r="D398" s="4">
        <f t="shared" si="67"/>
        <v>0.33249999999999957</v>
      </c>
      <c r="E398" s="4">
        <f t="shared" si="68"/>
        <v>0.28999999999999915</v>
      </c>
      <c r="F398" s="4">
        <f t="shared" si="69"/>
        <v>0.14249999999999829</v>
      </c>
      <c r="G398" s="2">
        <f t="shared" si="76"/>
        <v>395</v>
      </c>
      <c r="H398" s="5">
        <f t="shared" si="70"/>
        <v>1.718213058419244E-3</v>
      </c>
      <c r="I398" s="5">
        <f t="shared" si="71"/>
        <v>2.0910922573132941E-3</v>
      </c>
      <c r="J398" s="5">
        <f t="shared" si="72"/>
        <v>0.6786941580755993</v>
      </c>
      <c r="K398" s="5">
        <f t="shared" si="73"/>
        <v>0.42414442336331754</v>
      </c>
      <c r="L398" s="2">
        <f t="shared" si="74"/>
        <v>0.28859311280390587</v>
      </c>
      <c r="M398" s="2">
        <f t="shared" si="75"/>
        <v>0.28929655004311444</v>
      </c>
    </row>
    <row r="399" spans="1:13" x14ac:dyDescent="0.3">
      <c r="A399">
        <v>4719</v>
      </c>
      <c r="B399">
        <v>63.92</v>
      </c>
      <c r="C399" s="4">
        <f t="shared" si="66"/>
        <v>0.78000000000000114</v>
      </c>
      <c r="D399" s="4">
        <f t="shared" si="67"/>
        <v>0.13999999999999702</v>
      </c>
      <c r="E399" s="4">
        <f t="shared" si="68"/>
        <v>0.49000000000000199</v>
      </c>
      <c r="F399" s="4">
        <f t="shared" si="69"/>
        <v>0.10000000000000142</v>
      </c>
      <c r="G399" s="2">
        <f t="shared" si="76"/>
        <v>396</v>
      </c>
      <c r="H399" s="5">
        <f t="shared" si="70"/>
        <v>1.718213058419244E-3</v>
      </c>
      <c r="I399" s="5">
        <f t="shared" si="71"/>
        <v>2.1102402445131946E-3</v>
      </c>
      <c r="J399" s="5">
        <f t="shared" si="72"/>
        <v>0.68041237113401853</v>
      </c>
      <c r="K399" s="5">
        <f t="shared" si="73"/>
        <v>0.42625466360783071</v>
      </c>
      <c r="L399" s="2">
        <f t="shared" si="74"/>
        <v>0.29076134270156062</v>
      </c>
      <c r="M399" s="2">
        <f t="shared" si="75"/>
        <v>0.29148679365943414</v>
      </c>
    </row>
    <row r="400" spans="1:13" x14ac:dyDescent="0.3">
      <c r="A400">
        <v>4991</v>
      </c>
      <c r="B400">
        <v>64.900000000000006</v>
      </c>
      <c r="C400" s="4">
        <f t="shared" si="66"/>
        <v>0.57499999999999574</v>
      </c>
      <c r="D400" s="4">
        <f t="shared" si="67"/>
        <v>-0.31500000000000128</v>
      </c>
      <c r="E400" s="4">
        <f t="shared" si="68"/>
        <v>8.4999999999993747E-2</v>
      </c>
      <c r="F400" s="4">
        <f t="shared" si="69"/>
        <v>-0.20250000000000412</v>
      </c>
      <c r="G400" s="2">
        <f t="shared" si="76"/>
        <v>397</v>
      </c>
      <c r="H400" s="5">
        <f t="shared" si="70"/>
        <v>1.718213058419244E-3</v>
      </c>
      <c r="I400" s="5">
        <f t="shared" si="71"/>
        <v>2.14259374012682E-3</v>
      </c>
      <c r="J400" s="5">
        <f t="shared" si="72"/>
        <v>0.68213058419243777</v>
      </c>
      <c r="K400" s="5">
        <f t="shared" si="73"/>
        <v>0.42839725734795753</v>
      </c>
      <c r="L400" s="2">
        <f t="shared" si="74"/>
        <v>0.29295894918296661</v>
      </c>
      <c r="M400" s="2">
        <f t="shared" si="75"/>
        <v>0.29368822849033688</v>
      </c>
    </row>
    <row r="401" spans="1:13" x14ac:dyDescent="0.3">
      <c r="A401">
        <v>4813</v>
      </c>
      <c r="B401">
        <v>65.069999999999993</v>
      </c>
      <c r="C401" s="4">
        <f t="shared" si="66"/>
        <v>0.14999999999999858</v>
      </c>
      <c r="D401" s="4">
        <f t="shared" si="67"/>
        <v>-0.23499999999999588</v>
      </c>
      <c r="E401" s="4">
        <f t="shared" si="68"/>
        <v>6.5000000000004832E-2</v>
      </c>
      <c r="F401" s="4">
        <f t="shared" si="69"/>
        <v>-9.9999999999944578E-3</v>
      </c>
      <c r="G401" s="2">
        <f t="shared" si="76"/>
        <v>398</v>
      </c>
      <c r="H401" s="5">
        <f t="shared" si="70"/>
        <v>1.718213058419244E-3</v>
      </c>
      <c r="I401" s="5">
        <f t="shared" si="71"/>
        <v>2.1482060812026528E-3</v>
      </c>
      <c r="J401" s="5">
        <f t="shared" si="72"/>
        <v>0.68384879725085701</v>
      </c>
      <c r="K401" s="5">
        <f t="shared" si="73"/>
        <v>0.43054546342916017</v>
      </c>
      <c r="L401" s="2">
        <f t="shared" si="74"/>
        <v>0.29516776616535118</v>
      </c>
      <c r="M401" s="2">
        <f t="shared" si="75"/>
        <v>0.29589998040831134</v>
      </c>
    </row>
    <row r="402" spans="1:13" x14ac:dyDescent="0.3">
      <c r="A402">
        <v>4670</v>
      </c>
      <c r="B402">
        <v>65.2</v>
      </c>
      <c r="C402" s="4">
        <f t="shared" si="66"/>
        <v>0.10500000000000398</v>
      </c>
      <c r="D402" s="4">
        <f t="shared" si="67"/>
        <v>-7.5000000000002842E-3</v>
      </c>
      <c r="E402" s="4">
        <f t="shared" si="68"/>
        <v>3.9999999999999147E-2</v>
      </c>
      <c r="F402" s="4">
        <f t="shared" si="69"/>
        <v>-1.2500000000002842E-2</v>
      </c>
      <c r="G402" s="2">
        <f t="shared" si="76"/>
        <v>399</v>
      </c>
      <c r="H402" s="5">
        <f t="shared" si="70"/>
        <v>1.718213058419244E-3</v>
      </c>
      <c r="I402" s="5">
        <f t="shared" si="71"/>
        <v>2.1524978714371136E-3</v>
      </c>
      <c r="J402" s="5">
        <f t="shared" si="72"/>
        <v>0.68556701030927625</v>
      </c>
      <c r="K402" s="5">
        <f t="shared" si="73"/>
        <v>0.43269796130059729</v>
      </c>
      <c r="L402" s="2">
        <f t="shared" si="74"/>
        <v>0.29738691498322745</v>
      </c>
      <c r="M402" s="2">
        <f t="shared" si="75"/>
        <v>0.29812093987837218</v>
      </c>
    </row>
    <row r="403" spans="1:13" x14ac:dyDescent="0.3">
      <c r="A403">
        <v>5175</v>
      </c>
      <c r="B403">
        <v>65.28</v>
      </c>
      <c r="C403" s="4">
        <f t="shared" si="66"/>
        <v>0.13499999999999801</v>
      </c>
      <c r="D403" s="4">
        <f t="shared" si="67"/>
        <v>4.2499999999996874E-2</v>
      </c>
      <c r="E403" s="4">
        <f t="shared" si="68"/>
        <v>9.4999999999998863E-2</v>
      </c>
      <c r="F403" s="4">
        <f t="shared" si="69"/>
        <v>2.7499999999999858E-2</v>
      </c>
      <c r="G403" s="2">
        <f t="shared" si="76"/>
        <v>400</v>
      </c>
      <c r="H403" s="5">
        <f t="shared" si="70"/>
        <v>1.718213058419244E-3</v>
      </c>
      <c r="I403" s="5">
        <f t="shared" si="71"/>
        <v>2.1551389731198582E-3</v>
      </c>
      <c r="J403" s="5">
        <f t="shared" si="72"/>
        <v>0.68728522336769549</v>
      </c>
      <c r="K403" s="5">
        <f t="shared" si="73"/>
        <v>0.43485310027371715</v>
      </c>
      <c r="L403" s="2">
        <f t="shared" si="74"/>
        <v>0.29961528042914098</v>
      </c>
      <c r="M403" s="2">
        <f t="shared" si="75"/>
        <v>0.30035361640091557</v>
      </c>
    </row>
    <row r="404" spans="1:13" x14ac:dyDescent="0.3">
      <c r="A404">
        <v>4857</v>
      </c>
      <c r="B404">
        <v>65.47</v>
      </c>
      <c r="C404" s="4">
        <f t="shared" si="66"/>
        <v>0.18999999999999773</v>
      </c>
      <c r="D404" s="4">
        <f t="shared" si="67"/>
        <v>2.5000000000002132E-2</v>
      </c>
      <c r="E404" s="4">
        <f t="shared" si="68"/>
        <v>9.4999999999998863E-2</v>
      </c>
      <c r="F404" s="4">
        <f t="shared" si="69"/>
        <v>0</v>
      </c>
      <c r="G404" s="2">
        <f t="shared" si="76"/>
        <v>401</v>
      </c>
      <c r="H404" s="5">
        <f t="shared" si="70"/>
        <v>1.718213058419244E-3</v>
      </c>
      <c r="I404" s="5">
        <f t="shared" si="71"/>
        <v>2.1614115896163777E-3</v>
      </c>
      <c r="J404" s="5">
        <f t="shared" si="72"/>
        <v>0.68900343642611472</v>
      </c>
      <c r="K404" s="5">
        <f t="shared" si="73"/>
        <v>0.43701451186333351</v>
      </c>
      <c r="L404" s="2">
        <f t="shared" si="74"/>
        <v>0.30185538448292015</v>
      </c>
      <c r="M404" s="2">
        <f t="shared" si="75"/>
        <v>0.30259804230901627</v>
      </c>
    </row>
    <row r="405" spans="1:13" x14ac:dyDescent="0.3">
      <c r="A405">
        <v>5199</v>
      </c>
      <c r="B405">
        <v>65.66</v>
      </c>
      <c r="C405" s="4">
        <f t="shared" si="66"/>
        <v>0.18500000000000227</v>
      </c>
      <c r="D405" s="4">
        <f t="shared" si="67"/>
        <v>-4.9999999999990052E-3</v>
      </c>
      <c r="E405" s="4">
        <f t="shared" si="68"/>
        <v>9.0000000000003411E-2</v>
      </c>
      <c r="F405" s="4">
        <f t="shared" si="69"/>
        <v>-2.4999999999977263E-3</v>
      </c>
      <c r="G405" s="2">
        <f t="shared" si="76"/>
        <v>402</v>
      </c>
      <c r="H405" s="5">
        <f t="shared" si="70"/>
        <v>1.718213058419244E-3</v>
      </c>
      <c r="I405" s="5">
        <f t="shared" si="71"/>
        <v>2.1676842061128967E-3</v>
      </c>
      <c r="J405" s="5">
        <f t="shared" si="72"/>
        <v>0.69072164948453396</v>
      </c>
      <c r="K405" s="5">
        <f t="shared" si="73"/>
        <v>0.43918219606944642</v>
      </c>
      <c r="L405" s="2">
        <f t="shared" si="74"/>
        <v>0.30410725947763978</v>
      </c>
      <c r="M405" s="2">
        <f t="shared" si="75"/>
        <v>0.30485402190248512</v>
      </c>
    </row>
    <row r="406" spans="1:13" x14ac:dyDescent="0.3">
      <c r="A406">
        <v>4969</v>
      </c>
      <c r="B406">
        <v>65.84</v>
      </c>
      <c r="C406" s="4">
        <f t="shared" si="66"/>
        <v>0.17999999999999972</v>
      </c>
      <c r="D406" s="4">
        <f t="shared" si="67"/>
        <v>-3.7500000000001421E-2</v>
      </c>
      <c r="E406" s="4">
        <f t="shared" si="68"/>
        <v>8.9999999999996305E-2</v>
      </c>
      <c r="F406" s="4">
        <f t="shared" si="69"/>
        <v>-3.5527136788005009E-15</v>
      </c>
      <c r="G406" s="2">
        <f t="shared" si="76"/>
        <v>403</v>
      </c>
      <c r="H406" s="5">
        <f t="shared" si="70"/>
        <v>1.718213058419244E-3</v>
      </c>
      <c r="I406" s="5">
        <f t="shared" si="71"/>
        <v>2.1736266848990729E-3</v>
      </c>
      <c r="J406" s="5">
        <f t="shared" si="72"/>
        <v>0.6924398625429532</v>
      </c>
      <c r="K406" s="5">
        <f t="shared" si="73"/>
        <v>0.44135582275434548</v>
      </c>
      <c r="L406" s="2">
        <f t="shared" si="74"/>
        <v>0.30637070857861687</v>
      </c>
      <c r="M406" s="2">
        <f t="shared" si="75"/>
        <v>0.30712158581265608</v>
      </c>
    </row>
    <row r="407" spans="1:13" x14ac:dyDescent="0.3">
      <c r="A407">
        <v>4894</v>
      </c>
      <c r="B407">
        <v>66.02</v>
      </c>
      <c r="C407" s="4">
        <f t="shared" si="66"/>
        <v>0.10999999999999943</v>
      </c>
      <c r="D407" s="4">
        <f t="shared" si="67"/>
        <v>-5.9999999999998721E-2</v>
      </c>
      <c r="E407" s="4">
        <f t="shared" si="68"/>
        <v>2.0000000000003126E-2</v>
      </c>
      <c r="F407" s="4">
        <f t="shared" si="69"/>
        <v>-3.4999999999996589E-2</v>
      </c>
      <c r="G407" s="2">
        <f t="shared" si="76"/>
        <v>404</v>
      </c>
      <c r="H407" s="5">
        <f t="shared" si="70"/>
        <v>1.718213058419244E-3</v>
      </c>
      <c r="I407" s="5">
        <f t="shared" si="71"/>
        <v>2.1795691636852486E-3</v>
      </c>
      <c r="J407" s="5">
        <f t="shared" si="72"/>
        <v>0.69415807560137244</v>
      </c>
      <c r="K407" s="5">
        <f t="shared" si="73"/>
        <v>0.44353539191803071</v>
      </c>
      <c r="L407" s="2">
        <f t="shared" si="74"/>
        <v>0.30864576241718539</v>
      </c>
      <c r="M407" s="2">
        <f t="shared" si="75"/>
        <v>0.30939755632225535</v>
      </c>
    </row>
    <row r="408" spans="1:13" x14ac:dyDescent="0.3">
      <c r="A408">
        <v>4819</v>
      </c>
      <c r="B408">
        <v>66.06</v>
      </c>
      <c r="C408" s="4">
        <f t="shared" si="66"/>
        <v>6.0000000000002274E-2</v>
      </c>
      <c r="D408" s="4">
        <f t="shared" si="67"/>
        <v>4.9999999999990052E-3</v>
      </c>
      <c r="E408" s="4">
        <f t="shared" si="68"/>
        <v>3.9999999999999147E-2</v>
      </c>
      <c r="F408" s="4">
        <f t="shared" si="69"/>
        <v>9.9999999999980105E-3</v>
      </c>
      <c r="G408" s="2">
        <f t="shared" si="76"/>
        <v>405</v>
      </c>
      <c r="H408" s="5">
        <f t="shared" si="70"/>
        <v>1.718213058419244E-3</v>
      </c>
      <c r="I408" s="5">
        <f t="shared" si="71"/>
        <v>2.1808897145266216E-3</v>
      </c>
      <c r="J408" s="5">
        <f t="shared" si="72"/>
        <v>0.69587628865979168</v>
      </c>
      <c r="K408" s="5">
        <f t="shared" si="73"/>
        <v>0.44571628163255733</v>
      </c>
      <c r="L408" s="2">
        <f t="shared" si="74"/>
        <v>0.31092922739315759</v>
      </c>
      <c r="M408" s="2">
        <f t="shared" si="75"/>
        <v>0.31168285917826455</v>
      </c>
    </row>
    <row r="409" spans="1:13" x14ac:dyDescent="0.3">
      <c r="A409">
        <v>4902</v>
      </c>
      <c r="B409">
        <v>66.14</v>
      </c>
      <c r="C409" s="4">
        <f t="shared" si="66"/>
        <v>0.11999999999999744</v>
      </c>
      <c r="D409" s="4">
        <f t="shared" si="67"/>
        <v>5.7499999999997442E-2</v>
      </c>
      <c r="E409" s="4">
        <f t="shared" si="68"/>
        <v>7.9999999999998295E-2</v>
      </c>
      <c r="F409" s="4">
        <f t="shared" si="69"/>
        <v>1.9999999999999574E-2</v>
      </c>
      <c r="G409" s="2">
        <f t="shared" si="76"/>
        <v>406</v>
      </c>
      <c r="H409" s="5">
        <f t="shared" si="70"/>
        <v>1.718213058419244E-3</v>
      </c>
      <c r="I409" s="5">
        <f t="shared" si="71"/>
        <v>2.1835308162093661E-3</v>
      </c>
      <c r="J409" s="5">
        <f t="shared" si="72"/>
        <v>0.69759450171821091</v>
      </c>
      <c r="K409" s="5">
        <f t="shared" si="73"/>
        <v>0.4478998124487667</v>
      </c>
      <c r="L409" s="2">
        <f t="shared" si="74"/>
        <v>0.31322203379149055</v>
      </c>
      <c r="M409" s="2">
        <f t="shared" si="75"/>
        <v>0.3139793504126222</v>
      </c>
    </row>
    <row r="410" spans="1:13" x14ac:dyDescent="0.3">
      <c r="A410">
        <v>4783</v>
      </c>
      <c r="B410">
        <v>66.3</v>
      </c>
      <c r="C410" s="4">
        <f t="shared" si="66"/>
        <v>0.17499999999999716</v>
      </c>
      <c r="D410" s="4">
        <f t="shared" si="67"/>
        <v>1.5000000000000568E-2</v>
      </c>
      <c r="E410" s="4">
        <f t="shared" si="68"/>
        <v>9.4999999999998863E-2</v>
      </c>
      <c r="F410" s="4">
        <f t="shared" si="69"/>
        <v>7.5000000000002842E-3</v>
      </c>
      <c r="G410" s="2">
        <f t="shared" si="76"/>
        <v>407</v>
      </c>
      <c r="H410" s="5">
        <f t="shared" si="70"/>
        <v>1.718213058419244E-3</v>
      </c>
      <c r="I410" s="5">
        <f t="shared" si="71"/>
        <v>2.188813019574856E-3</v>
      </c>
      <c r="J410" s="5">
        <f t="shared" si="72"/>
        <v>0.69931271477663015</v>
      </c>
      <c r="K410" s="5">
        <f t="shared" si="73"/>
        <v>0.45008862546834155</v>
      </c>
      <c r="L410" s="2">
        <f t="shared" si="74"/>
        <v>0.31552604672007351</v>
      </c>
      <c r="M410" s="2">
        <f t="shared" si="75"/>
        <v>0.31628774986167607</v>
      </c>
    </row>
    <row r="411" spans="1:13" x14ac:dyDescent="0.3">
      <c r="A411">
        <v>4721</v>
      </c>
      <c r="B411">
        <v>66.489999999999995</v>
      </c>
      <c r="C411" s="4">
        <f t="shared" ref="C411:C474" si="77">IF(AND(ISNUMBER(B410),ISNUMBER(B412)),(B412-B410)/2,"")</f>
        <v>0.14999999999999858</v>
      </c>
      <c r="D411" s="4">
        <f t="shared" ref="D411:D474" si="78">IF(AND(ISNUMBER(C410),ISNUMBER(C412)),(C412-C410)/2,"")</f>
        <v>-3.7499999999997868E-2</v>
      </c>
      <c r="E411" s="4">
        <f t="shared" ref="E411:E474" si="79">IF(AND(ISNUMBER(B411),ISNUMBER(B412)),(B412-B411)/2,"")</f>
        <v>5.4999999999999716E-2</v>
      </c>
      <c r="F411" s="4">
        <f t="shared" ref="F411:F474" si="80">IF(AND(ISNUMBER(E410),ISNUMBER(E411)),(E411-E410)/2,"")</f>
        <v>-1.9999999999999574E-2</v>
      </c>
      <c r="G411" s="2">
        <f t="shared" si="76"/>
        <v>408</v>
      </c>
      <c r="H411" s="5">
        <f t="shared" ref="H411:H474" si="81">1/MAX(G:G)</f>
        <v>1.718213058419244E-3</v>
      </c>
      <c r="I411" s="5">
        <f t="shared" ref="I411:I474" si="82">B411/SUM(B:B)</f>
        <v>2.1950856360713751E-3</v>
      </c>
      <c r="J411" s="5">
        <f t="shared" ref="J411:J474" si="83">H411+J410</f>
        <v>0.70103092783504939</v>
      </c>
      <c r="K411" s="5">
        <f t="shared" ref="K411:K474" si="84">I411+K410</f>
        <v>0.4522837111044129</v>
      </c>
      <c r="L411" s="2">
        <f t="shared" ref="L411:L474" si="85">K411*J412</f>
        <v>0.31784198941873593</v>
      </c>
      <c r="M411" s="2">
        <f t="shared" ref="M411:M474" si="86">K412*J411</f>
        <v>0.31860623836453789</v>
      </c>
    </row>
    <row r="412" spans="1:13" x14ac:dyDescent="0.3">
      <c r="A412">
        <v>4909</v>
      </c>
      <c r="B412">
        <v>66.599999999999994</v>
      </c>
      <c r="C412" s="4">
        <f t="shared" si="77"/>
        <v>0.10000000000000142</v>
      </c>
      <c r="D412" s="4">
        <f t="shared" si="78"/>
        <v>3.5527136788005009E-15</v>
      </c>
      <c r="E412" s="4">
        <f t="shared" si="79"/>
        <v>4.5000000000001705E-2</v>
      </c>
      <c r="F412" s="4">
        <f t="shared" si="80"/>
        <v>-4.9999999999990052E-3</v>
      </c>
      <c r="G412" s="2">
        <f t="shared" si="76"/>
        <v>409</v>
      </c>
      <c r="H412" s="5">
        <f t="shared" si="81"/>
        <v>1.718213058419244E-3</v>
      </c>
      <c r="I412" s="5">
        <f t="shared" si="82"/>
        <v>2.1987171508851492E-3</v>
      </c>
      <c r="J412" s="5">
        <f t="shared" si="83"/>
        <v>0.70274914089346863</v>
      </c>
      <c r="K412" s="5">
        <f t="shared" si="84"/>
        <v>0.45448242825529805</v>
      </c>
      <c r="L412" s="2">
        <f t="shared" si="85"/>
        <v>0.32016803365063856</v>
      </c>
      <c r="M412" s="2">
        <f t="shared" si="86"/>
        <v>0.32093437063237135</v>
      </c>
    </row>
    <row r="413" spans="1:13" x14ac:dyDescent="0.3">
      <c r="A413">
        <v>5176</v>
      </c>
      <c r="B413">
        <v>66.69</v>
      </c>
      <c r="C413" s="4">
        <f t="shared" si="77"/>
        <v>0.15000000000000568</v>
      </c>
      <c r="D413" s="4">
        <f t="shared" si="78"/>
        <v>3.2499999999998863E-2</v>
      </c>
      <c r="E413" s="4">
        <f t="shared" si="79"/>
        <v>0.10500000000000398</v>
      </c>
      <c r="F413" s="4">
        <f t="shared" si="80"/>
        <v>3.0000000000001137E-2</v>
      </c>
      <c r="G413" s="2">
        <f t="shared" si="76"/>
        <v>410</v>
      </c>
      <c r="H413" s="5">
        <f t="shared" si="81"/>
        <v>1.718213058419244E-3</v>
      </c>
      <c r="I413" s="5">
        <f t="shared" si="82"/>
        <v>2.2016883902782375E-3</v>
      </c>
      <c r="J413" s="5">
        <f t="shared" si="83"/>
        <v>0.70446735395188786</v>
      </c>
      <c r="K413" s="5">
        <f t="shared" si="84"/>
        <v>0.45668411664557629</v>
      </c>
      <c r="L413" s="2">
        <f t="shared" si="85"/>
        <v>0.3225037318579575</v>
      </c>
      <c r="M413" s="2">
        <f t="shared" si="86"/>
        <v>0.3232749528357145</v>
      </c>
    </row>
    <row r="414" spans="1:13" x14ac:dyDescent="0.3">
      <c r="A414">
        <v>5046</v>
      </c>
      <c r="B414">
        <v>66.900000000000006</v>
      </c>
      <c r="C414" s="4">
        <f t="shared" si="77"/>
        <v>0.16499999999999915</v>
      </c>
      <c r="D414" s="4">
        <f t="shared" si="78"/>
        <v>-3.7500000000004974E-2</v>
      </c>
      <c r="E414" s="4">
        <f t="shared" si="79"/>
        <v>5.9999999999995168E-2</v>
      </c>
      <c r="F414" s="4">
        <f t="shared" si="80"/>
        <v>-2.2500000000004405E-2</v>
      </c>
      <c r="G414" s="2">
        <f t="shared" si="76"/>
        <v>411</v>
      </c>
      <c r="H414" s="5">
        <f t="shared" si="81"/>
        <v>1.718213058419244E-3</v>
      </c>
      <c r="I414" s="5">
        <f t="shared" si="82"/>
        <v>2.2086212821954433E-3</v>
      </c>
      <c r="J414" s="5">
        <f t="shared" si="83"/>
        <v>0.7061855670103071</v>
      </c>
      <c r="K414" s="5">
        <f t="shared" si="84"/>
        <v>0.45889273792777174</v>
      </c>
      <c r="L414" s="2">
        <f t="shared" si="85"/>
        <v>0.324851903825157</v>
      </c>
      <c r="M414" s="2">
        <f t="shared" si="86"/>
        <v>0.32562592246474797</v>
      </c>
    </row>
    <row r="415" spans="1:13" x14ac:dyDescent="0.3">
      <c r="A415">
        <v>5027</v>
      </c>
      <c r="B415">
        <v>67.02</v>
      </c>
      <c r="C415" s="4">
        <f t="shared" si="77"/>
        <v>7.4999999999995737E-2</v>
      </c>
      <c r="D415" s="4">
        <f t="shared" si="78"/>
        <v>1.2500000000002842E-2</v>
      </c>
      <c r="E415" s="4">
        <f t="shared" si="79"/>
        <v>1.5000000000000568E-2</v>
      </c>
      <c r="F415" s="4">
        <f t="shared" si="80"/>
        <v>-2.24999999999973E-2</v>
      </c>
      <c r="G415" s="2">
        <f t="shared" si="76"/>
        <v>412</v>
      </c>
      <c r="H415" s="5">
        <f t="shared" si="81"/>
        <v>1.718213058419244E-3</v>
      </c>
      <c r="I415" s="5">
        <f t="shared" si="82"/>
        <v>2.2125829347195603E-3</v>
      </c>
      <c r="J415" s="5">
        <f t="shared" si="83"/>
        <v>0.70790378006872634</v>
      </c>
      <c r="K415" s="5">
        <f t="shared" si="84"/>
        <v>0.46110532086249129</v>
      </c>
      <c r="L415" s="2">
        <f t="shared" si="85"/>
        <v>0.32721047683197307</v>
      </c>
      <c r="M415" s="2">
        <f t="shared" si="86"/>
        <v>0.32798519658876335</v>
      </c>
    </row>
    <row r="416" spans="1:13" x14ac:dyDescent="0.3">
      <c r="A416">
        <v>4655</v>
      </c>
      <c r="B416">
        <v>67.05</v>
      </c>
      <c r="C416" s="4">
        <f t="shared" si="77"/>
        <v>0.19000000000000483</v>
      </c>
      <c r="D416" s="4">
        <f t="shared" si="78"/>
        <v>6.0000000000002274E-2</v>
      </c>
      <c r="E416" s="4">
        <f t="shared" si="79"/>
        <v>0.17500000000000426</v>
      </c>
      <c r="F416" s="4">
        <f t="shared" si="80"/>
        <v>8.0000000000001847E-2</v>
      </c>
      <c r="G416" s="2">
        <f t="shared" si="76"/>
        <v>413</v>
      </c>
      <c r="H416" s="5">
        <f t="shared" si="81"/>
        <v>1.718213058419244E-3</v>
      </c>
      <c r="I416" s="5">
        <f t="shared" si="82"/>
        <v>2.2135733478505898E-3</v>
      </c>
      <c r="J416" s="5">
        <f t="shared" si="83"/>
        <v>0.70962199312714558</v>
      </c>
      <c r="K416" s="5">
        <f t="shared" si="84"/>
        <v>0.46331889421034189</v>
      </c>
      <c r="L416" s="2">
        <f t="shared" si="85"/>
        <v>0.3295773577372525</v>
      </c>
      <c r="M416" s="2">
        <f t="shared" si="86"/>
        <v>0.33036027704834348</v>
      </c>
    </row>
    <row r="417" spans="1:13" x14ac:dyDescent="0.3">
      <c r="A417">
        <v>5023</v>
      </c>
      <c r="B417">
        <v>67.400000000000006</v>
      </c>
      <c r="C417" s="4">
        <f t="shared" si="77"/>
        <v>0.19500000000000028</v>
      </c>
      <c r="D417" s="4">
        <f t="shared" si="78"/>
        <v>-8.2500000000003126E-2</v>
      </c>
      <c r="E417" s="4">
        <f t="shared" si="79"/>
        <v>1.9999999999996021E-2</v>
      </c>
      <c r="F417" s="4">
        <f t="shared" si="80"/>
        <v>-7.7500000000004121E-2</v>
      </c>
      <c r="G417" s="2">
        <f t="shared" si="76"/>
        <v>414</v>
      </c>
      <c r="H417" s="5">
        <f t="shared" si="81"/>
        <v>1.718213058419244E-3</v>
      </c>
      <c r="I417" s="5">
        <f t="shared" si="82"/>
        <v>2.2251281677125988E-3</v>
      </c>
      <c r="J417" s="5">
        <f t="shared" si="83"/>
        <v>0.71134020618556482</v>
      </c>
      <c r="K417" s="5">
        <f t="shared" si="84"/>
        <v>0.46554402237805448</v>
      </c>
      <c r="L417" s="2">
        <f t="shared" si="85"/>
        <v>0.33196008468538146</v>
      </c>
      <c r="M417" s="2">
        <f t="shared" si="86"/>
        <v>0.33274394335738028</v>
      </c>
    </row>
    <row r="418" spans="1:13" x14ac:dyDescent="0.3">
      <c r="A418">
        <v>4889</v>
      </c>
      <c r="B418">
        <v>67.44</v>
      </c>
      <c r="C418" s="4">
        <f t="shared" si="77"/>
        <v>2.4999999999998579E-2</v>
      </c>
      <c r="D418" s="4">
        <f t="shared" si="78"/>
        <v>-8.2499999999999574E-2</v>
      </c>
      <c r="E418" s="4">
        <f t="shared" si="79"/>
        <v>5.000000000002558E-3</v>
      </c>
      <c r="F418" s="4">
        <f t="shared" si="80"/>
        <v>-7.4999999999967315E-3</v>
      </c>
      <c r="G418" s="2">
        <f t="shared" si="76"/>
        <v>415</v>
      </c>
      <c r="H418" s="5">
        <f t="shared" si="81"/>
        <v>1.718213058419244E-3</v>
      </c>
      <c r="I418" s="5">
        <f t="shared" si="82"/>
        <v>2.2264487185539713E-3</v>
      </c>
      <c r="J418" s="5">
        <f t="shared" si="83"/>
        <v>0.71305841924398405</v>
      </c>
      <c r="K418" s="5">
        <f t="shared" si="84"/>
        <v>0.46777047109660846</v>
      </c>
      <c r="L418" s="2">
        <f t="shared" si="85"/>
        <v>0.33435140202094249</v>
      </c>
      <c r="M418" s="2">
        <f t="shared" si="86"/>
        <v>0.33513549610041515</v>
      </c>
    </row>
    <row r="419" spans="1:13" x14ac:dyDescent="0.3">
      <c r="A419">
        <v>4977</v>
      </c>
      <c r="B419">
        <v>67.45</v>
      </c>
      <c r="C419" s="4">
        <f t="shared" si="77"/>
        <v>3.0000000000001137E-2</v>
      </c>
      <c r="D419" s="4">
        <f t="shared" si="78"/>
        <v>7.4999999999999289E-2</v>
      </c>
      <c r="E419" s="4">
        <f t="shared" si="79"/>
        <v>2.4999999999998579E-2</v>
      </c>
      <c r="F419" s="4">
        <f t="shared" si="80"/>
        <v>9.9999999999980105E-3</v>
      </c>
      <c r="G419" s="2">
        <f t="shared" si="76"/>
        <v>416</v>
      </c>
      <c r="H419" s="5">
        <f t="shared" si="81"/>
        <v>1.718213058419244E-3</v>
      </c>
      <c r="I419" s="5">
        <f t="shared" si="82"/>
        <v>2.2267788562643147E-3</v>
      </c>
      <c r="J419" s="5">
        <f t="shared" si="83"/>
        <v>0.71477663230240329</v>
      </c>
      <c r="K419" s="5">
        <f t="shared" si="84"/>
        <v>0.46999724995287279</v>
      </c>
      <c r="L419" s="2">
        <f t="shared" si="85"/>
        <v>0.33675060692499542</v>
      </c>
      <c r="M419" s="2">
        <f t="shared" si="86"/>
        <v>0.33753588087807207</v>
      </c>
    </row>
    <row r="420" spans="1:13" x14ac:dyDescent="0.3">
      <c r="A420">
        <v>5190</v>
      </c>
      <c r="B420">
        <v>67.5</v>
      </c>
      <c r="C420" s="4">
        <f t="shared" si="77"/>
        <v>0.17499999999999716</v>
      </c>
      <c r="D420" s="4">
        <f t="shared" si="78"/>
        <v>7.0000000000000284E-2</v>
      </c>
      <c r="E420" s="4">
        <f t="shared" si="79"/>
        <v>0.14999999999999858</v>
      </c>
      <c r="F420" s="4">
        <f t="shared" si="80"/>
        <v>6.25E-2</v>
      </c>
      <c r="G420" s="2">
        <f t="shared" si="76"/>
        <v>417</v>
      </c>
      <c r="H420" s="5">
        <f t="shared" si="81"/>
        <v>1.718213058419244E-3</v>
      </c>
      <c r="I420" s="5">
        <f t="shared" si="82"/>
        <v>2.2284295448160301E-3</v>
      </c>
      <c r="J420" s="5">
        <f t="shared" si="83"/>
        <v>0.71649484536082253</v>
      </c>
      <c r="K420" s="5">
        <f t="shared" si="84"/>
        <v>0.47222567949768884</v>
      </c>
      <c r="L420" s="2">
        <f t="shared" si="85"/>
        <v>0.33915864953613972</v>
      </c>
      <c r="M420" s="2">
        <f t="shared" si="86"/>
        <v>0.33995101974824793</v>
      </c>
    </row>
    <row r="421" spans="1:13" x14ac:dyDescent="0.3">
      <c r="A421">
        <v>4649</v>
      </c>
      <c r="B421">
        <v>67.8</v>
      </c>
      <c r="C421" s="4">
        <f t="shared" si="77"/>
        <v>0.17000000000000171</v>
      </c>
      <c r="D421" s="4">
        <f t="shared" si="78"/>
        <v>-1.9999999999999574E-2</v>
      </c>
      <c r="E421" s="4">
        <f t="shared" si="79"/>
        <v>2.0000000000003126E-2</v>
      </c>
      <c r="F421" s="4">
        <f t="shared" si="80"/>
        <v>-6.4999999999997726E-2</v>
      </c>
      <c r="G421" s="2">
        <f t="shared" si="76"/>
        <v>418</v>
      </c>
      <c r="H421" s="5">
        <f t="shared" si="81"/>
        <v>1.718213058419244E-3</v>
      </c>
      <c r="I421" s="5">
        <f t="shared" si="82"/>
        <v>2.2383336761263232E-3</v>
      </c>
      <c r="J421" s="5">
        <f t="shared" si="83"/>
        <v>0.71821305841924177</v>
      </c>
      <c r="K421" s="5">
        <f t="shared" si="84"/>
        <v>0.47446401317381515</v>
      </c>
      <c r="L421" s="2">
        <f t="shared" si="85"/>
        <v>0.34158148027461843</v>
      </c>
      <c r="M421" s="2">
        <f t="shared" si="86"/>
        <v>0.34237479892358524</v>
      </c>
    </row>
    <row r="422" spans="1:13" x14ac:dyDescent="0.3">
      <c r="A422">
        <v>5001</v>
      </c>
      <c r="B422">
        <v>67.84</v>
      </c>
      <c r="C422" s="4">
        <f t="shared" si="77"/>
        <v>0.13499999999999801</v>
      </c>
      <c r="D422" s="4">
        <f t="shared" si="78"/>
        <v>8.2499999999999574E-2</v>
      </c>
      <c r="E422" s="4">
        <f t="shared" si="79"/>
        <v>0.11499999999999488</v>
      </c>
      <c r="F422" s="4">
        <f t="shared" si="80"/>
        <v>4.7499999999995879E-2</v>
      </c>
      <c r="G422" s="2">
        <f t="shared" si="76"/>
        <v>419</v>
      </c>
      <c r="H422" s="5">
        <f t="shared" si="81"/>
        <v>1.718213058419244E-3</v>
      </c>
      <c r="I422" s="5">
        <f t="shared" si="82"/>
        <v>2.2396542269676962E-3</v>
      </c>
      <c r="J422" s="5">
        <f t="shared" si="83"/>
        <v>0.71993127147766101</v>
      </c>
      <c r="K422" s="5">
        <f t="shared" si="84"/>
        <v>0.47670366740078285</v>
      </c>
      <c r="L422" s="2">
        <f t="shared" si="85"/>
        <v>0.34401295585623398</v>
      </c>
      <c r="M422" s="2">
        <f t="shared" si="86"/>
        <v>0.3448117410638169</v>
      </c>
    </row>
    <row r="423" spans="1:13" x14ac:dyDescent="0.3">
      <c r="A423">
        <v>4711</v>
      </c>
      <c r="B423">
        <v>68.069999999999993</v>
      </c>
      <c r="C423" s="4">
        <f t="shared" si="77"/>
        <v>0.33500000000000085</v>
      </c>
      <c r="D423" s="4">
        <f t="shared" si="78"/>
        <v>0.16000000000000369</v>
      </c>
      <c r="E423" s="4">
        <f t="shared" si="79"/>
        <v>0.22000000000000597</v>
      </c>
      <c r="F423" s="4">
        <f t="shared" si="80"/>
        <v>5.2500000000005542E-2</v>
      </c>
      <c r="G423" s="2">
        <f t="shared" si="76"/>
        <v>420</v>
      </c>
      <c r="H423" s="5">
        <f t="shared" si="81"/>
        <v>1.718213058419244E-3</v>
      </c>
      <c r="I423" s="5">
        <f t="shared" si="82"/>
        <v>2.2472473943055873E-3</v>
      </c>
      <c r="J423" s="5">
        <f t="shared" si="83"/>
        <v>0.72164948453608024</v>
      </c>
      <c r="K423" s="5">
        <f t="shared" si="84"/>
        <v>0.47895091479508844</v>
      </c>
      <c r="L423" s="2">
        <f t="shared" si="85"/>
        <v>0.3464576204961024</v>
      </c>
      <c r="M423" s="2">
        <f t="shared" si="86"/>
        <v>0.34726688842685915</v>
      </c>
    </row>
    <row r="424" spans="1:13" x14ac:dyDescent="0.3">
      <c r="A424">
        <v>5185</v>
      </c>
      <c r="B424">
        <v>68.510000000000005</v>
      </c>
      <c r="C424" s="4">
        <f t="shared" si="77"/>
        <v>0.4550000000000054</v>
      </c>
      <c r="D424" s="4">
        <f t="shared" si="78"/>
        <v>-5.000000000002558E-3</v>
      </c>
      <c r="E424" s="4">
        <f t="shared" si="79"/>
        <v>0.23499999999999943</v>
      </c>
      <c r="F424" s="4">
        <f t="shared" si="80"/>
        <v>7.4999999999967315E-3</v>
      </c>
      <c r="G424" s="2">
        <f t="shared" si="76"/>
        <v>421</v>
      </c>
      <c r="H424" s="5">
        <f t="shared" si="81"/>
        <v>1.718213058419244E-3</v>
      </c>
      <c r="I424" s="5">
        <f t="shared" si="82"/>
        <v>2.261773453560685E-3</v>
      </c>
      <c r="J424" s="5">
        <f t="shared" si="83"/>
        <v>0.72336769759449948</v>
      </c>
      <c r="K424" s="5">
        <f t="shared" si="84"/>
        <v>0.48121268824864916</v>
      </c>
      <c r="L424" s="2">
        <f t="shared" si="85"/>
        <v>0.34892054027651087</v>
      </c>
      <c r="M424" s="2">
        <f t="shared" si="86"/>
        <v>0.3497410323221723</v>
      </c>
    </row>
    <row r="425" spans="1:13" x14ac:dyDescent="0.3">
      <c r="A425">
        <v>4567</v>
      </c>
      <c r="B425">
        <v>68.98</v>
      </c>
      <c r="C425" s="4">
        <f t="shared" si="77"/>
        <v>0.32499999999999574</v>
      </c>
      <c r="D425" s="4">
        <f t="shared" si="78"/>
        <v>-0.14750000000000441</v>
      </c>
      <c r="E425" s="4">
        <f t="shared" si="79"/>
        <v>8.9999999999996305E-2</v>
      </c>
      <c r="F425" s="4">
        <f t="shared" si="80"/>
        <v>-7.2500000000001563E-2</v>
      </c>
      <c r="G425" s="2">
        <f t="shared" si="76"/>
        <v>422</v>
      </c>
      <c r="H425" s="5">
        <f t="shared" si="81"/>
        <v>1.718213058419244E-3</v>
      </c>
      <c r="I425" s="5">
        <f t="shared" si="82"/>
        <v>2.277289925946811E-3</v>
      </c>
      <c r="J425" s="5">
        <f t="shared" si="83"/>
        <v>0.72508591065291872</v>
      </c>
      <c r="K425" s="5">
        <f t="shared" si="84"/>
        <v>0.48348997817459599</v>
      </c>
      <c r="L425" s="2">
        <f t="shared" si="85"/>
        <v>0.35140250991040117</v>
      </c>
      <c r="M425" s="2">
        <f t="shared" si="86"/>
        <v>0.35222731076370478</v>
      </c>
    </row>
    <row r="426" spans="1:13" x14ac:dyDescent="0.3">
      <c r="A426">
        <v>4976</v>
      </c>
      <c r="B426">
        <v>69.16</v>
      </c>
      <c r="C426" s="4">
        <f t="shared" si="77"/>
        <v>0.15999999999999659</v>
      </c>
      <c r="D426" s="4">
        <f t="shared" si="78"/>
        <v>-2.4999999999977263E-3</v>
      </c>
      <c r="E426" s="4">
        <f t="shared" si="79"/>
        <v>7.0000000000000284E-2</v>
      </c>
      <c r="F426" s="4">
        <f t="shared" si="80"/>
        <v>-9.9999999999980105E-3</v>
      </c>
      <c r="G426" s="2">
        <f t="shared" si="76"/>
        <v>423</v>
      </c>
      <c r="H426" s="5">
        <f t="shared" si="81"/>
        <v>1.718213058419244E-3</v>
      </c>
      <c r="I426" s="5">
        <f t="shared" si="82"/>
        <v>2.2832324047329872E-3</v>
      </c>
      <c r="J426" s="5">
        <f t="shared" si="83"/>
        <v>0.72680412371133796</v>
      </c>
      <c r="K426" s="5">
        <f t="shared" si="84"/>
        <v>0.48577321057932898</v>
      </c>
      <c r="L426" s="2">
        <f t="shared" si="85"/>
        <v>0.35389663451140008</v>
      </c>
      <c r="M426" s="2">
        <f t="shared" si="86"/>
        <v>0.35472479460099354</v>
      </c>
    </row>
    <row r="427" spans="1:13" x14ac:dyDescent="0.3">
      <c r="A427">
        <v>4867</v>
      </c>
      <c r="B427">
        <v>69.3</v>
      </c>
      <c r="C427" s="4">
        <f t="shared" si="77"/>
        <v>0.32000000000000028</v>
      </c>
      <c r="D427" s="4">
        <f t="shared" si="78"/>
        <v>7.2500000000001563E-2</v>
      </c>
      <c r="E427" s="4">
        <f t="shared" si="79"/>
        <v>0.25</v>
      </c>
      <c r="F427" s="4">
        <f t="shared" si="80"/>
        <v>8.9999999999999858E-2</v>
      </c>
      <c r="G427" s="2">
        <f t="shared" si="76"/>
        <v>424</v>
      </c>
      <c r="H427" s="5">
        <f t="shared" si="81"/>
        <v>1.718213058419244E-3</v>
      </c>
      <c r="I427" s="5">
        <f t="shared" si="82"/>
        <v>2.2878543326777905E-3</v>
      </c>
      <c r="J427" s="5">
        <f t="shared" si="83"/>
        <v>0.7285223367697572</v>
      </c>
      <c r="K427" s="5">
        <f t="shared" si="84"/>
        <v>0.48806106491200679</v>
      </c>
      <c r="L427" s="2">
        <f t="shared" si="85"/>
        <v>0.35640198039106913</v>
      </c>
      <c r="M427" s="2">
        <f t="shared" si="86"/>
        <v>0.35724216611547233</v>
      </c>
    </row>
    <row r="428" spans="1:13" x14ac:dyDescent="0.3">
      <c r="A428">
        <v>4864</v>
      </c>
      <c r="B428">
        <v>69.8</v>
      </c>
      <c r="C428" s="4">
        <f t="shared" si="77"/>
        <v>0.30499999999999972</v>
      </c>
      <c r="D428" s="4">
        <f t="shared" si="78"/>
        <v>-7.7500000000000568E-2</v>
      </c>
      <c r="E428" s="4">
        <f t="shared" si="79"/>
        <v>5.4999999999999716E-2</v>
      </c>
      <c r="F428" s="4">
        <f t="shared" si="80"/>
        <v>-9.7500000000000142E-2</v>
      </c>
      <c r="G428" s="2">
        <f t="shared" si="76"/>
        <v>425</v>
      </c>
      <c r="H428" s="5">
        <f t="shared" si="81"/>
        <v>1.718213058419244E-3</v>
      </c>
      <c r="I428" s="5">
        <f t="shared" si="82"/>
        <v>2.3043612181949465E-3</v>
      </c>
      <c r="J428" s="5">
        <f t="shared" si="83"/>
        <v>0.73024054982817643</v>
      </c>
      <c r="K428" s="5">
        <f t="shared" si="84"/>
        <v>0.49036542613020173</v>
      </c>
      <c r="L428" s="2">
        <f t="shared" si="85"/>
        <v>0.35892727067262076</v>
      </c>
      <c r="M428" s="2">
        <f t="shared" si="86"/>
        <v>0.35977010827639827</v>
      </c>
    </row>
    <row r="429" spans="1:13" x14ac:dyDescent="0.3">
      <c r="A429">
        <v>5113</v>
      </c>
      <c r="B429">
        <v>69.91</v>
      </c>
      <c r="C429" s="4">
        <f t="shared" si="77"/>
        <v>0.16499999999999915</v>
      </c>
      <c r="D429" s="4">
        <f t="shared" si="78"/>
        <v>-8.9999999999999858E-2</v>
      </c>
      <c r="E429" s="4">
        <f t="shared" si="79"/>
        <v>0.10999999999999943</v>
      </c>
      <c r="F429" s="4">
        <f t="shared" si="80"/>
        <v>2.7499999999999858E-2</v>
      </c>
      <c r="G429" s="2">
        <f t="shared" si="76"/>
        <v>426</v>
      </c>
      <c r="H429" s="5">
        <f t="shared" si="81"/>
        <v>1.718213058419244E-3</v>
      </c>
      <c r="I429" s="5">
        <f t="shared" si="82"/>
        <v>2.3079927330087206E-3</v>
      </c>
      <c r="J429" s="5">
        <f t="shared" si="83"/>
        <v>0.73195876288659567</v>
      </c>
      <c r="K429" s="5">
        <f t="shared" si="84"/>
        <v>0.49267341886321048</v>
      </c>
      <c r="L429" s="2">
        <f t="shared" si="85"/>
        <v>0.36146314408005192</v>
      </c>
      <c r="M429" s="2">
        <f t="shared" si="86"/>
        <v>0.36231129792201039</v>
      </c>
    </row>
    <row r="430" spans="1:13" x14ac:dyDescent="0.3">
      <c r="A430">
        <v>4771</v>
      </c>
      <c r="B430">
        <v>70.13</v>
      </c>
      <c r="C430" s="4">
        <f t="shared" si="77"/>
        <v>0.125</v>
      </c>
      <c r="D430" s="4">
        <f t="shared" si="78"/>
        <v>-1.4999999999997016E-2</v>
      </c>
      <c r="E430" s="4">
        <f t="shared" si="79"/>
        <v>1.5000000000000568E-2</v>
      </c>
      <c r="F430" s="4">
        <f t="shared" si="80"/>
        <v>-4.7499999999999432E-2</v>
      </c>
      <c r="G430" s="2">
        <f t="shared" si="76"/>
        <v>427</v>
      </c>
      <c r="H430" s="5">
        <f t="shared" si="81"/>
        <v>1.718213058419244E-3</v>
      </c>
      <c r="I430" s="5">
        <f t="shared" si="82"/>
        <v>2.3152557626362692E-3</v>
      </c>
      <c r="J430" s="5">
        <f t="shared" si="83"/>
        <v>0.73367697594501491</v>
      </c>
      <c r="K430" s="5">
        <f t="shared" si="84"/>
        <v>0.49498867462584673</v>
      </c>
      <c r="L430" s="2">
        <f t="shared" si="85"/>
        <v>0.36401228993103391</v>
      </c>
      <c r="M430" s="2">
        <f t="shared" si="86"/>
        <v>0.36486117041630334</v>
      </c>
    </row>
    <row r="431" spans="1:13" x14ac:dyDescent="0.3">
      <c r="A431">
        <v>4849</v>
      </c>
      <c r="B431">
        <v>70.16</v>
      </c>
      <c r="C431" s="4">
        <f t="shared" si="77"/>
        <v>0.13500000000000512</v>
      </c>
      <c r="D431" s="4">
        <f t="shared" si="78"/>
        <v>9.2500000000001137E-2</v>
      </c>
      <c r="E431" s="4">
        <f t="shared" si="79"/>
        <v>0.12000000000000455</v>
      </c>
      <c r="F431" s="4">
        <f t="shared" si="80"/>
        <v>5.250000000000199E-2</v>
      </c>
      <c r="G431" s="2">
        <f t="shared" si="76"/>
        <v>428</v>
      </c>
      <c r="H431" s="5">
        <f t="shared" si="81"/>
        <v>1.718213058419244E-3</v>
      </c>
      <c r="I431" s="5">
        <f t="shared" si="82"/>
        <v>2.3162461757672984E-3</v>
      </c>
      <c r="J431" s="5">
        <f t="shared" si="83"/>
        <v>0.73539518900343415</v>
      </c>
      <c r="K431" s="5">
        <f t="shared" si="84"/>
        <v>0.49730492080161404</v>
      </c>
      <c r="L431" s="2">
        <f t="shared" si="85"/>
        <v>0.36657012203417827</v>
      </c>
      <c r="M431" s="2">
        <f t="shared" si="86"/>
        <v>0.36742482927986114</v>
      </c>
    </row>
    <row r="432" spans="1:13" x14ac:dyDescent="0.3">
      <c r="A432">
        <v>4673</v>
      </c>
      <c r="B432">
        <v>70.400000000000006</v>
      </c>
      <c r="C432" s="4">
        <f t="shared" si="77"/>
        <v>0.31000000000000227</v>
      </c>
      <c r="D432" s="4">
        <f t="shared" si="78"/>
        <v>7.7499999999997016E-2</v>
      </c>
      <c r="E432" s="4">
        <f t="shared" si="79"/>
        <v>0.18999999999999773</v>
      </c>
      <c r="F432" s="4">
        <f t="shared" si="80"/>
        <v>3.4999999999996589E-2</v>
      </c>
      <c r="G432" s="2">
        <f t="shared" si="76"/>
        <v>429</v>
      </c>
      <c r="H432" s="5">
        <f t="shared" si="81"/>
        <v>1.718213058419244E-3</v>
      </c>
      <c r="I432" s="5">
        <f t="shared" si="82"/>
        <v>2.3241694808155337E-3</v>
      </c>
      <c r="J432" s="5">
        <f t="shared" si="83"/>
        <v>0.73711340206185338</v>
      </c>
      <c r="K432" s="5">
        <f t="shared" si="84"/>
        <v>0.49962909028242958</v>
      </c>
      <c r="L432" s="2">
        <f t="shared" si="85"/>
        <v>0.36914176773443996</v>
      </c>
      <c r="M432" s="2">
        <f t="shared" si="86"/>
        <v>0.37000572223949396</v>
      </c>
    </row>
    <row r="433" spans="1:13" x14ac:dyDescent="0.3">
      <c r="A433">
        <v>5089</v>
      </c>
      <c r="B433">
        <v>70.78</v>
      </c>
      <c r="C433" s="4">
        <f t="shared" si="77"/>
        <v>0.28999999999999915</v>
      </c>
      <c r="D433" s="4">
        <f t="shared" si="78"/>
        <v>-8.7500000000002132E-2</v>
      </c>
      <c r="E433" s="4">
        <f t="shared" si="79"/>
        <v>0.10000000000000142</v>
      </c>
      <c r="F433" s="4">
        <f t="shared" si="80"/>
        <v>-4.4999999999998153E-2</v>
      </c>
      <c r="G433" s="2">
        <f t="shared" si="76"/>
        <v>430</v>
      </c>
      <c r="H433" s="5">
        <f t="shared" si="81"/>
        <v>1.718213058419244E-3</v>
      </c>
      <c r="I433" s="5">
        <f t="shared" si="82"/>
        <v>2.3367147138085719E-3</v>
      </c>
      <c r="J433" s="5">
        <f t="shared" si="83"/>
        <v>0.73883161512027262</v>
      </c>
      <c r="K433" s="5">
        <f t="shared" si="84"/>
        <v>0.50196580499623811</v>
      </c>
      <c r="L433" s="2">
        <f t="shared" si="85"/>
        <v>0.37173069064154285</v>
      </c>
      <c r="M433" s="2">
        <f t="shared" si="86"/>
        <v>0.37259952347015179</v>
      </c>
    </row>
    <row r="434" spans="1:13" x14ac:dyDescent="0.3">
      <c r="A434">
        <v>4724</v>
      </c>
      <c r="B434">
        <v>70.98</v>
      </c>
      <c r="C434" s="4">
        <f t="shared" si="77"/>
        <v>0.13499999999999801</v>
      </c>
      <c r="D434" s="4">
        <f t="shared" si="78"/>
        <v>-0.12250000000000227</v>
      </c>
      <c r="E434" s="4">
        <f t="shared" si="79"/>
        <v>3.4999999999996589E-2</v>
      </c>
      <c r="F434" s="4">
        <f t="shared" si="80"/>
        <v>-3.2500000000002416E-2</v>
      </c>
      <c r="G434" s="2">
        <f t="shared" si="76"/>
        <v>431</v>
      </c>
      <c r="H434" s="5">
        <f t="shared" si="81"/>
        <v>1.718213058419244E-3</v>
      </c>
      <c r="I434" s="5">
        <f t="shared" si="82"/>
        <v>2.3433174680154343E-3</v>
      </c>
      <c r="J434" s="5">
        <f t="shared" si="83"/>
        <v>0.74054982817869186</v>
      </c>
      <c r="K434" s="5">
        <f t="shared" si="84"/>
        <v>0.50430912246425352</v>
      </c>
      <c r="L434" s="2">
        <f t="shared" si="85"/>
        <v>0.37433254450954784</v>
      </c>
      <c r="M434" s="2">
        <f t="shared" si="86"/>
        <v>0.37520308872212943</v>
      </c>
    </row>
    <row r="435" spans="1:13" x14ac:dyDescent="0.3">
      <c r="A435">
        <v>4722</v>
      </c>
      <c r="B435">
        <v>71.05</v>
      </c>
      <c r="C435" s="4">
        <f t="shared" si="77"/>
        <v>4.49999999999946E-2</v>
      </c>
      <c r="D435" s="4">
        <f t="shared" si="78"/>
        <v>-2.9999999999997584E-2</v>
      </c>
      <c r="E435" s="4">
        <f t="shared" si="79"/>
        <v>9.9999999999980105E-3</v>
      </c>
      <c r="F435" s="4">
        <f t="shared" si="80"/>
        <v>-1.2499999999999289E-2</v>
      </c>
      <c r="G435" s="2">
        <f t="shared" si="76"/>
        <v>432</v>
      </c>
      <c r="H435" s="5">
        <f t="shared" si="81"/>
        <v>1.718213058419244E-3</v>
      </c>
      <c r="I435" s="5">
        <f t="shared" si="82"/>
        <v>2.3456284319878359E-3</v>
      </c>
      <c r="J435" s="5">
        <f t="shared" si="83"/>
        <v>0.7422680412371111</v>
      </c>
      <c r="K435" s="5">
        <f t="shared" si="84"/>
        <v>0.50665475089624135</v>
      </c>
      <c r="L435" s="2">
        <f t="shared" si="85"/>
        <v>0.37694417034032957</v>
      </c>
      <c r="M435" s="2">
        <f t="shared" si="86"/>
        <v>0.37781520465425439</v>
      </c>
    </row>
    <row r="436" spans="1:13" x14ac:dyDescent="0.3">
      <c r="A436">
        <v>4580</v>
      </c>
      <c r="B436">
        <v>71.069999999999993</v>
      </c>
      <c r="C436" s="4">
        <f t="shared" si="77"/>
        <v>7.5000000000002842E-2</v>
      </c>
      <c r="D436" s="4">
        <f t="shared" si="78"/>
        <v>3.2500000000005969E-2</v>
      </c>
      <c r="E436" s="4">
        <f t="shared" si="79"/>
        <v>6.5000000000004832E-2</v>
      </c>
      <c r="F436" s="4">
        <f t="shared" si="80"/>
        <v>2.7500000000003411E-2</v>
      </c>
      <c r="G436" s="2">
        <f t="shared" si="76"/>
        <v>433</v>
      </c>
      <c r="H436" s="5">
        <f t="shared" si="81"/>
        <v>1.718213058419244E-3</v>
      </c>
      <c r="I436" s="5">
        <f t="shared" si="82"/>
        <v>2.3462887074085221E-3</v>
      </c>
      <c r="J436" s="5">
        <f t="shared" si="83"/>
        <v>0.74398625429553034</v>
      </c>
      <c r="K436" s="5">
        <f t="shared" si="84"/>
        <v>0.50900103960364984</v>
      </c>
      <c r="L436" s="2">
        <f t="shared" si="85"/>
        <v>0.37956434912024628</v>
      </c>
      <c r="M436" s="2">
        <f t="shared" si="86"/>
        <v>0.38043857646711188</v>
      </c>
    </row>
    <row r="437" spans="1:13" x14ac:dyDescent="0.3">
      <c r="A437">
        <v>4915</v>
      </c>
      <c r="B437">
        <v>71.2</v>
      </c>
      <c r="C437" s="4">
        <f t="shared" si="77"/>
        <v>0.11000000000000654</v>
      </c>
      <c r="D437" s="4">
        <f t="shared" si="78"/>
        <v>4.9999999999997158E-2</v>
      </c>
      <c r="E437" s="4">
        <f t="shared" si="79"/>
        <v>4.5000000000001705E-2</v>
      </c>
      <c r="F437" s="4">
        <f t="shared" si="80"/>
        <v>-1.0000000000001563E-2</v>
      </c>
      <c r="G437" s="2">
        <f t="shared" si="76"/>
        <v>434</v>
      </c>
      <c r="H437" s="5">
        <f t="shared" si="81"/>
        <v>1.718213058419244E-3</v>
      </c>
      <c r="I437" s="5">
        <f t="shared" si="82"/>
        <v>2.3505804976429829E-3</v>
      </c>
      <c r="J437" s="5">
        <f t="shared" si="83"/>
        <v>0.74570446735394957</v>
      </c>
      <c r="K437" s="5">
        <f t="shared" si="84"/>
        <v>0.51135162010129287</v>
      </c>
      <c r="L437" s="2">
        <f t="shared" si="85"/>
        <v>0.38219579852931562</v>
      </c>
      <c r="M437" s="2">
        <f t="shared" si="86"/>
        <v>0.38307224154267022</v>
      </c>
    </row>
    <row r="438" spans="1:13" x14ac:dyDescent="0.3">
      <c r="A438">
        <v>5034</v>
      </c>
      <c r="B438">
        <v>71.290000000000006</v>
      </c>
      <c r="C438" s="4">
        <f t="shared" si="77"/>
        <v>0.17499999999999716</v>
      </c>
      <c r="D438" s="4">
        <f t="shared" si="78"/>
        <v>2.2499999999993747E-2</v>
      </c>
      <c r="E438" s="4">
        <f t="shared" si="79"/>
        <v>0.12999999999999545</v>
      </c>
      <c r="F438" s="4">
        <f t="shared" si="80"/>
        <v>4.2499999999996874E-2</v>
      </c>
      <c r="G438" s="2">
        <f t="shared" si="76"/>
        <v>435</v>
      </c>
      <c r="H438" s="5">
        <f t="shared" si="81"/>
        <v>1.718213058419244E-3</v>
      </c>
      <c r="I438" s="5">
        <f t="shared" si="82"/>
        <v>2.3535517370360708E-3</v>
      </c>
      <c r="J438" s="5">
        <f t="shared" si="83"/>
        <v>0.74742268041236881</v>
      </c>
      <c r="K438" s="5">
        <f t="shared" si="84"/>
        <v>0.51370517183832898</v>
      </c>
      <c r="L438" s="2">
        <f t="shared" si="85"/>
        <v>0.38483755141153048</v>
      </c>
      <c r="M438" s="2">
        <f t="shared" si="86"/>
        <v>0.38572040998760665</v>
      </c>
    </row>
    <row r="439" spans="1:13" x14ac:dyDescent="0.3">
      <c r="A439">
        <v>4750</v>
      </c>
      <c r="B439">
        <v>71.55</v>
      </c>
      <c r="C439" s="4">
        <f t="shared" si="77"/>
        <v>0.15499999999999403</v>
      </c>
      <c r="D439" s="4">
        <f t="shared" si="78"/>
        <v>3.7500000000001421E-2</v>
      </c>
      <c r="E439" s="4">
        <f t="shared" si="79"/>
        <v>2.4999999999998579E-2</v>
      </c>
      <c r="F439" s="4">
        <f t="shared" si="80"/>
        <v>-5.2499999999998437E-2</v>
      </c>
      <c r="G439" s="2">
        <f t="shared" si="76"/>
        <v>436</v>
      </c>
      <c r="H439" s="5">
        <f t="shared" si="81"/>
        <v>1.718213058419244E-3</v>
      </c>
      <c r="I439" s="5">
        <f t="shared" si="82"/>
        <v>2.3621353175049915E-3</v>
      </c>
      <c r="J439" s="5">
        <f t="shared" si="83"/>
        <v>0.74914089347078805</v>
      </c>
      <c r="K439" s="5">
        <f t="shared" si="84"/>
        <v>0.51606730715583393</v>
      </c>
      <c r="L439" s="2">
        <f t="shared" si="85"/>
        <v>0.38749383715996344</v>
      </c>
      <c r="M439" s="2">
        <f t="shared" si="86"/>
        <v>0.3883779323343361</v>
      </c>
    </row>
    <row r="440" spans="1:13" x14ac:dyDescent="0.3">
      <c r="A440">
        <v>4769</v>
      </c>
      <c r="B440">
        <v>71.599999999999994</v>
      </c>
      <c r="C440" s="4">
        <f t="shared" si="77"/>
        <v>0.25</v>
      </c>
      <c r="D440" s="4">
        <f t="shared" si="78"/>
        <v>4.2500000000003979E-2</v>
      </c>
      <c r="E440" s="4">
        <f t="shared" si="79"/>
        <v>0.22500000000000142</v>
      </c>
      <c r="F440" s="4">
        <f t="shared" si="80"/>
        <v>0.10000000000000142</v>
      </c>
      <c r="G440" s="2">
        <f t="shared" si="76"/>
        <v>437</v>
      </c>
      <c r="H440" s="5">
        <f t="shared" si="81"/>
        <v>1.718213058419244E-3</v>
      </c>
      <c r="I440" s="5">
        <f t="shared" si="82"/>
        <v>2.3637860060567073E-3</v>
      </c>
      <c r="J440" s="5">
        <f t="shared" si="83"/>
        <v>0.75085910652920729</v>
      </c>
      <c r="K440" s="5">
        <f t="shared" si="84"/>
        <v>0.51843109316189062</v>
      </c>
      <c r="L440" s="2">
        <f t="shared" si="85"/>
        <v>0.39015948248265875</v>
      </c>
      <c r="M440" s="2">
        <f t="shared" si="86"/>
        <v>0.39105473256781131</v>
      </c>
    </row>
    <row r="441" spans="1:13" x14ac:dyDescent="0.3">
      <c r="A441">
        <v>5079</v>
      </c>
      <c r="B441">
        <v>72.05</v>
      </c>
      <c r="C441" s="4">
        <f t="shared" si="77"/>
        <v>0.24000000000000199</v>
      </c>
      <c r="D441" s="4">
        <f t="shared" si="78"/>
        <v>-0.11749999999999972</v>
      </c>
      <c r="E441" s="4">
        <f t="shared" si="79"/>
        <v>1.5000000000000568E-2</v>
      </c>
      <c r="F441" s="4">
        <f t="shared" si="80"/>
        <v>-0.10500000000000043</v>
      </c>
      <c r="G441" s="2">
        <f t="shared" si="76"/>
        <v>438</v>
      </c>
      <c r="H441" s="5">
        <f t="shared" si="81"/>
        <v>1.718213058419244E-3</v>
      </c>
      <c r="I441" s="5">
        <f t="shared" si="82"/>
        <v>2.3786422030221475E-3</v>
      </c>
      <c r="J441" s="5">
        <f t="shared" si="83"/>
        <v>0.75257731958762653</v>
      </c>
      <c r="K441" s="5">
        <f t="shared" si="84"/>
        <v>0.52080973536491282</v>
      </c>
      <c r="L441" s="2">
        <f t="shared" si="85"/>
        <v>0.39284445674432306</v>
      </c>
      <c r="M441" s="2">
        <f t="shared" si="86"/>
        <v>0.39374045219193504</v>
      </c>
    </row>
    <row r="442" spans="1:13" x14ac:dyDescent="0.3">
      <c r="A442">
        <v>4973</v>
      </c>
      <c r="B442">
        <v>72.08</v>
      </c>
      <c r="C442" s="4">
        <f t="shared" si="77"/>
        <v>1.5000000000000568E-2</v>
      </c>
      <c r="D442" s="4">
        <f t="shared" si="78"/>
        <v>-3.9999999999999147E-2</v>
      </c>
      <c r="E442" s="4">
        <f t="shared" si="79"/>
        <v>0</v>
      </c>
      <c r="F442" s="4">
        <f t="shared" si="80"/>
        <v>-7.5000000000002842E-3</v>
      </c>
      <c r="G442" s="2">
        <f t="shared" si="76"/>
        <v>439</v>
      </c>
      <c r="H442" s="5">
        <f t="shared" si="81"/>
        <v>1.718213058419244E-3</v>
      </c>
      <c r="I442" s="5">
        <f t="shared" si="82"/>
        <v>2.3796326161531767E-3</v>
      </c>
      <c r="J442" s="5">
        <f t="shared" si="83"/>
        <v>0.75429553264604576</v>
      </c>
      <c r="K442" s="5">
        <f t="shared" si="84"/>
        <v>0.52318936798106597</v>
      </c>
      <c r="L442" s="2">
        <f t="shared" si="85"/>
        <v>0.39553835380011737</v>
      </c>
      <c r="M442" s="2">
        <f t="shared" si="86"/>
        <v>0.39643434924772936</v>
      </c>
    </row>
    <row r="443" spans="1:13" x14ac:dyDescent="0.3">
      <c r="A443">
        <v>4839</v>
      </c>
      <c r="B443">
        <v>72.08</v>
      </c>
      <c r="C443" s="4">
        <f t="shared" si="77"/>
        <v>0.16000000000000369</v>
      </c>
      <c r="D443" s="4">
        <f t="shared" si="78"/>
        <v>0.16250000000000142</v>
      </c>
      <c r="E443" s="4">
        <f t="shared" si="79"/>
        <v>0.16000000000000369</v>
      </c>
      <c r="F443" s="4">
        <f t="shared" si="80"/>
        <v>8.0000000000001847E-2</v>
      </c>
      <c r="G443" s="2">
        <f t="shared" si="76"/>
        <v>440</v>
      </c>
      <c r="H443" s="5">
        <f t="shared" si="81"/>
        <v>1.718213058419244E-3</v>
      </c>
      <c r="I443" s="5">
        <f t="shared" si="82"/>
        <v>2.3796326161531767E-3</v>
      </c>
      <c r="J443" s="5">
        <f t="shared" si="83"/>
        <v>0.756013745704465</v>
      </c>
      <c r="K443" s="5">
        <f t="shared" si="84"/>
        <v>0.52556900059721912</v>
      </c>
      <c r="L443" s="2">
        <f t="shared" si="85"/>
        <v>0.39824042828758233</v>
      </c>
      <c r="M443" s="2">
        <f t="shared" si="86"/>
        <v>0.39914441057189809</v>
      </c>
    </row>
    <row r="444" spans="1:13" x14ac:dyDescent="0.3">
      <c r="A444">
        <v>5055</v>
      </c>
      <c r="B444">
        <v>72.400000000000006</v>
      </c>
      <c r="C444" s="4">
        <f t="shared" si="77"/>
        <v>0.34000000000000341</v>
      </c>
      <c r="D444" s="4">
        <f t="shared" si="78"/>
        <v>6.2499999999996447E-2</v>
      </c>
      <c r="E444" s="4">
        <f t="shared" si="79"/>
        <v>0.17999999999999972</v>
      </c>
      <c r="F444" s="4">
        <f t="shared" si="80"/>
        <v>9.9999999999980105E-3</v>
      </c>
      <c r="G444" s="2">
        <f t="shared" si="76"/>
        <v>441</v>
      </c>
      <c r="H444" s="5">
        <f t="shared" si="81"/>
        <v>1.718213058419244E-3</v>
      </c>
      <c r="I444" s="5">
        <f t="shared" si="82"/>
        <v>2.390197022884157E-3</v>
      </c>
      <c r="J444" s="5">
        <f t="shared" si="83"/>
        <v>0.75773195876288424</v>
      </c>
      <c r="K444" s="5">
        <f t="shared" si="84"/>
        <v>0.52795919762010324</v>
      </c>
      <c r="L444" s="2">
        <f t="shared" si="85"/>
        <v>0.40095870334722494</v>
      </c>
      <c r="M444" s="2">
        <f t="shared" si="86"/>
        <v>0.40187169124372191</v>
      </c>
    </row>
    <row r="445" spans="1:13" x14ac:dyDescent="0.3">
      <c r="A445">
        <v>5042</v>
      </c>
      <c r="B445">
        <v>72.760000000000005</v>
      </c>
      <c r="C445" s="4">
        <f t="shared" si="77"/>
        <v>0.28499999999999659</v>
      </c>
      <c r="D445" s="4">
        <f t="shared" si="78"/>
        <v>-4.5000000000001705E-2</v>
      </c>
      <c r="E445" s="4">
        <f t="shared" si="79"/>
        <v>0.10499999999999687</v>
      </c>
      <c r="F445" s="4">
        <f t="shared" si="80"/>
        <v>-3.7500000000001421E-2</v>
      </c>
      <c r="G445" s="2">
        <f t="shared" si="76"/>
        <v>442</v>
      </c>
      <c r="H445" s="5">
        <f t="shared" si="81"/>
        <v>1.718213058419244E-3</v>
      </c>
      <c r="I445" s="5">
        <f t="shared" si="82"/>
        <v>2.4020819804565089E-3</v>
      </c>
      <c r="J445" s="5">
        <f t="shared" si="83"/>
        <v>0.75945017182130348</v>
      </c>
      <c r="K445" s="5">
        <f t="shared" si="84"/>
        <v>0.53036127960055979</v>
      </c>
      <c r="L445" s="2">
        <f t="shared" si="85"/>
        <v>0.4036942385963011</v>
      </c>
      <c r="M445" s="2">
        <f t="shared" si="86"/>
        <v>0.40461249167875574</v>
      </c>
    </row>
    <row r="446" spans="1:13" x14ac:dyDescent="0.3">
      <c r="A446">
        <v>4831</v>
      </c>
      <c r="B446">
        <v>72.97</v>
      </c>
      <c r="C446" s="4">
        <f t="shared" si="77"/>
        <v>0.25</v>
      </c>
      <c r="D446" s="4">
        <f t="shared" si="78"/>
        <v>-9.9999999999980105E-3</v>
      </c>
      <c r="E446" s="4">
        <f t="shared" si="79"/>
        <v>0.14500000000000313</v>
      </c>
      <c r="F446" s="4">
        <f t="shared" si="80"/>
        <v>2.0000000000003126E-2</v>
      </c>
      <c r="G446" s="2">
        <f t="shared" si="76"/>
        <v>443</v>
      </c>
      <c r="H446" s="5">
        <f t="shared" si="81"/>
        <v>1.718213058419244E-3</v>
      </c>
      <c r="I446" s="5">
        <f t="shared" si="82"/>
        <v>2.4090148723737142E-3</v>
      </c>
      <c r="J446" s="5">
        <f t="shared" si="83"/>
        <v>0.76116838487972271</v>
      </c>
      <c r="K446" s="5">
        <f t="shared" si="84"/>
        <v>0.53277029447293345</v>
      </c>
      <c r="L446" s="2">
        <f t="shared" si="85"/>
        <v>0.40644331743295825</v>
      </c>
      <c r="M446" s="2">
        <f t="shared" si="86"/>
        <v>0.40736885793665828</v>
      </c>
    </row>
    <row r="447" spans="1:13" x14ac:dyDescent="0.3">
      <c r="A447">
        <v>4693</v>
      </c>
      <c r="B447">
        <v>73.260000000000005</v>
      </c>
      <c r="C447" s="4">
        <f t="shared" si="77"/>
        <v>0.26500000000000057</v>
      </c>
      <c r="D447" s="4">
        <f t="shared" si="78"/>
        <v>-2.5000000000002132E-2</v>
      </c>
      <c r="E447" s="4">
        <f t="shared" si="79"/>
        <v>0.11999999999999744</v>
      </c>
      <c r="F447" s="4">
        <f t="shared" si="80"/>
        <v>-1.2500000000002842E-2</v>
      </c>
      <c r="G447" s="2">
        <f t="shared" si="76"/>
        <v>444</v>
      </c>
      <c r="H447" s="5">
        <f t="shared" si="81"/>
        <v>1.718213058419244E-3</v>
      </c>
      <c r="I447" s="5">
        <f t="shared" si="82"/>
        <v>2.4185888659736645E-3</v>
      </c>
      <c r="J447" s="5">
        <f t="shared" si="83"/>
        <v>0.76288659793814195</v>
      </c>
      <c r="K447" s="5">
        <f t="shared" si="84"/>
        <v>0.53518888333890713</v>
      </c>
      <c r="L447" s="2">
        <f t="shared" si="85"/>
        <v>0.40920799499280575</v>
      </c>
      <c r="M447" s="2">
        <f t="shared" si="86"/>
        <v>0.41013958007973839</v>
      </c>
    </row>
    <row r="448" spans="1:13" x14ac:dyDescent="0.3">
      <c r="A448">
        <v>4913</v>
      </c>
      <c r="B448">
        <v>73.5</v>
      </c>
      <c r="C448" s="4">
        <f t="shared" si="77"/>
        <v>0.19999999999999574</v>
      </c>
      <c r="D448" s="4">
        <f t="shared" si="78"/>
        <v>-2.4999999999998579E-2</v>
      </c>
      <c r="E448" s="4">
        <f t="shared" si="79"/>
        <v>7.9999999999998295E-2</v>
      </c>
      <c r="F448" s="4">
        <f t="shared" si="80"/>
        <v>-1.9999999999999574E-2</v>
      </c>
      <c r="G448" s="2">
        <f t="shared" si="76"/>
        <v>445</v>
      </c>
      <c r="H448" s="5">
        <f t="shared" si="81"/>
        <v>1.718213058419244E-3</v>
      </c>
      <c r="I448" s="5">
        <f t="shared" si="82"/>
        <v>2.4265121710218994E-3</v>
      </c>
      <c r="J448" s="5">
        <f t="shared" si="83"/>
        <v>0.76460481099656119</v>
      </c>
      <c r="K448" s="5">
        <f t="shared" si="84"/>
        <v>0.53761539550992898</v>
      </c>
      <c r="L448" s="2">
        <f t="shared" si="85"/>
        <v>0.41198705566568311</v>
      </c>
      <c r="M448" s="2">
        <f t="shared" si="86"/>
        <v>0.41292267955072165</v>
      </c>
    </row>
    <row r="449" spans="1:13" x14ac:dyDescent="0.3">
      <c r="A449">
        <v>4886</v>
      </c>
      <c r="B449">
        <v>73.66</v>
      </c>
      <c r="C449" s="4">
        <f t="shared" si="77"/>
        <v>0.21500000000000341</v>
      </c>
      <c r="D449" s="4">
        <f t="shared" si="78"/>
        <v>-1.7499999999998295E-2</v>
      </c>
      <c r="E449" s="4">
        <f t="shared" si="79"/>
        <v>0.13500000000000512</v>
      </c>
      <c r="F449" s="4">
        <f t="shared" si="80"/>
        <v>2.7500000000003411E-2</v>
      </c>
      <c r="G449" s="2">
        <f t="shared" si="76"/>
        <v>446</v>
      </c>
      <c r="H449" s="5">
        <f t="shared" si="81"/>
        <v>1.718213058419244E-3</v>
      </c>
      <c r="I449" s="5">
        <f t="shared" si="82"/>
        <v>2.4317943743873889E-3</v>
      </c>
      <c r="J449" s="5">
        <f t="shared" si="83"/>
        <v>0.76632302405498043</v>
      </c>
      <c r="K449" s="5">
        <f t="shared" si="84"/>
        <v>0.54004718988431633</v>
      </c>
      <c r="L449" s="2">
        <f t="shared" si="85"/>
        <v>0.41477851181836539</v>
      </c>
      <c r="M449" s="2">
        <f t="shared" si="86"/>
        <v>0.4157209664908747</v>
      </c>
    </row>
    <row r="450" spans="1:13" x14ac:dyDescent="0.3">
      <c r="A450">
        <v>4717</v>
      </c>
      <c r="B450">
        <v>73.930000000000007</v>
      </c>
      <c r="C450" s="4">
        <f t="shared" si="77"/>
        <v>0.16499999999999915</v>
      </c>
      <c r="D450" s="4">
        <f t="shared" si="78"/>
        <v>-8.7500000000002132E-2</v>
      </c>
      <c r="E450" s="4">
        <f t="shared" si="79"/>
        <v>2.9999999999994031E-2</v>
      </c>
      <c r="F450" s="4">
        <f t="shared" si="80"/>
        <v>-5.2500000000005542E-2</v>
      </c>
      <c r="G450" s="2">
        <f t="shared" si="76"/>
        <v>447</v>
      </c>
      <c r="H450" s="5">
        <f t="shared" si="81"/>
        <v>1.718213058419244E-3</v>
      </c>
      <c r="I450" s="5">
        <f t="shared" si="82"/>
        <v>2.4407080925666533E-3</v>
      </c>
      <c r="J450" s="5">
        <f t="shared" si="83"/>
        <v>0.76804123711339967</v>
      </c>
      <c r="K450" s="5">
        <f t="shared" si="84"/>
        <v>0.54248789797688302</v>
      </c>
      <c r="L450" s="2">
        <f t="shared" si="85"/>
        <v>0.41758518607155126</v>
      </c>
      <c r="M450" s="2">
        <f t="shared" si="86"/>
        <v>0.41852916210031338</v>
      </c>
    </row>
    <row r="451" spans="1:13" x14ac:dyDescent="0.3">
      <c r="A451">
        <v>4862</v>
      </c>
      <c r="B451">
        <v>73.989999999999995</v>
      </c>
      <c r="C451" s="4">
        <f t="shared" si="77"/>
        <v>3.9999999999999147E-2</v>
      </c>
      <c r="D451" s="4">
        <f t="shared" si="78"/>
        <v>-3.4999999999996589E-2</v>
      </c>
      <c r="E451" s="4">
        <f t="shared" si="79"/>
        <v>1.0000000000005116E-2</v>
      </c>
      <c r="F451" s="4">
        <f t="shared" si="80"/>
        <v>-9.9999999999944578E-3</v>
      </c>
      <c r="G451" s="2">
        <f t="shared" si="76"/>
        <v>448</v>
      </c>
      <c r="H451" s="5">
        <f t="shared" si="81"/>
        <v>1.718213058419244E-3</v>
      </c>
      <c r="I451" s="5">
        <f t="shared" si="82"/>
        <v>2.4426889188287116E-3</v>
      </c>
      <c r="J451" s="5">
        <f t="shared" si="83"/>
        <v>0.7697594501718189</v>
      </c>
      <c r="K451" s="5">
        <f t="shared" si="84"/>
        <v>0.54493058689571172</v>
      </c>
      <c r="L451" s="2">
        <f t="shared" si="85"/>
        <v>0.42040177580098592</v>
      </c>
      <c r="M451" s="2">
        <f t="shared" si="86"/>
        <v>0.42134626008299281</v>
      </c>
    </row>
    <row r="452" spans="1:13" x14ac:dyDescent="0.3">
      <c r="A452">
        <v>4927</v>
      </c>
      <c r="B452">
        <v>74.010000000000005</v>
      </c>
      <c r="C452" s="4">
        <f t="shared" si="77"/>
        <v>9.5000000000005969E-2</v>
      </c>
      <c r="D452" s="4">
        <f t="shared" si="78"/>
        <v>7.4999999999999289E-2</v>
      </c>
      <c r="E452" s="4">
        <f t="shared" si="79"/>
        <v>8.5000000000000853E-2</v>
      </c>
      <c r="F452" s="4">
        <f t="shared" si="80"/>
        <v>3.7499999999997868E-2</v>
      </c>
      <c r="G452" s="2">
        <f t="shared" si="76"/>
        <v>449</v>
      </c>
      <c r="H452" s="5">
        <f t="shared" si="81"/>
        <v>1.718213058419244E-3</v>
      </c>
      <c r="I452" s="5">
        <f t="shared" si="82"/>
        <v>2.4433491942493983E-3</v>
      </c>
      <c r="J452" s="5">
        <f t="shared" si="83"/>
        <v>0.77147766323023814</v>
      </c>
      <c r="K452" s="5">
        <f t="shared" si="84"/>
        <v>0.5473739360899611</v>
      </c>
      <c r="L452" s="2">
        <f t="shared" si="85"/>
        <v>0.42322727017264899</v>
      </c>
      <c r="M452" s="2">
        <f t="shared" si="86"/>
        <v>0.42417608425043435</v>
      </c>
    </row>
    <row r="453" spans="1:13" x14ac:dyDescent="0.3">
      <c r="A453">
        <v>5018</v>
      </c>
      <c r="B453">
        <v>74.180000000000007</v>
      </c>
      <c r="C453" s="4">
        <f t="shared" si="77"/>
        <v>0.18999999999999773</v>
      </c>
      <c r="D453" s="4">
        <f t="shared" si="78"/>
        <v>6.2499999999996447E-2</v>
      </c>
      <c r="E453" s="4">
        <f t="shared" si="79"/>
        <v>0.10499999999999687</v>
      </c>
      <c r="F453" s="4">
        <f t="shared" si="80"/>
        <v>9.9999999999980105E-3</v>
      </c>
      <c r="G453" s="2">
        <f t="shared" si="76"/>
        <v>450</v>
      </c>
      <c r="H453" s="5">
        <f t="shared" si="81"/>
        <v>1.718213058419244E-3</v>
      </c>
      <c r="I453" s="5">
        <f t="shared" si="82"/>
        <v>2.4489615353252316E-3</v>
      </c>
      <c r="J453" s="5">
        <f t="shared" si="83"/>
        <v>0.77319587628865738</v>
      </c>
      <c r="K453" s="5">
        <f t="shared" si="84"/>
        <v>0.54982289762528636</v>
      </c>
      <c r="L453" s="2">
        <f t="shared" si="85"/>
        <v>0.42606551001546972</v>
      </c>
      <c r="M453" s="2">
        <f t="shared" si="86"/>
        <v>0.4270196845766962</v>
      </c>
    </row>
    <row r="454" spans="1:13" x14ac:dyDescent="0.3">
      <c r="A454">
        <v>4720</v>
      </c>
      <c r="B454">
        <v>74.39</v>
      </c>
      <c r="C454" s="4">
        <f t="shared" si="77"/>
        <v>0.21999999999999886</v>
      </c>
      <c r="D454" s="4">
        <f t="shared" si="78"/>
        <v>5.000000000002558E-3</v>
      </c>
      <c r="E454" s="4">
        <f t="shared" si="79"/>
        <v>0.11500000000000199</v>
      </c>
      <c r="F454" s="4">
        <f t="shared" si="80"/>
        <v>5.000000000002558E-3</v>
      </c>
      <c r="G454" s="2">
        <f t="shared" ref="G454:G517" si="87">G453+1</f>
        <v>451</v>
      </c>
      <c r="H454" s="5">
        <f t="shared" si="81"/>
        <v>1.718213058419244E-3</v>
      </c>
      <c r="I454" s="5">
        <f t="shared" si="82"/>
        <v>2.4558944272424364E-3</v>
      </c>
      <c r="J454" s="5">
        <f t="shared" si="83"/>
        <v>0.77491408934707662</v>
      </c>
      <c r="K454" s="5">
        <f t="shared" si="84"/>
        <v>0.55227879205252883</v>
      </c>
      <c r="L454" s="2">
        <f t="shared" si="85"/>
        <v>0.42891754984148156</v>
      </c>
      <c r="M454" s="2">
        <f t="shared" si="86"/>
        <v>0.42987760845506096</v>
      </c>
    </row>
    <row r="455" spans="1:13" x14ac:dyDescent="0.3">
      <c r="A455">
        <v>4869</v>
      </c>
      <c r="B455">
        <v>74.62</v>
      </c>
      <c r="C455" s="4">
        <f t="shared" si="77"/>
        <v>0.20000000000000284</v>
      </c>
      <c r="D455" s="4">
        <f t="shared" si="78"/>
        <v>0</v>
      </c>
      <c r="E455" s="4">
        <f t="shared" si="79"/>
        <v>8.5000000000000853E-2</v>
      </c>
      <c r="F455" s="4">
        <f t="shared" si="80"/>
        <v>-1.5000000000000568E-2</v>
      </c>
      <c r="G455" s="2">
        <f t="shared" si="87"/>
        <v>452</v>
      </c>
      <c r="H455" s="5">
        <f t="shared" si="81"/>
        <v>1.718213058419244E-3</v>
      </c>
      <c r="I455" s="5">
        <f t="shared" si="82"/>
        <v>2.4634875945803284E-3</v>
      </c>
      <c r="J455" s="5">
        <f t="shared" si="83"/>
        <v>0.77663230240549586</v>
      </c>
      <c r="K455" s="5">
        <f t="shared" si="84"/>
        <v>0.5547422796471092</v>
      </c>
      <c r="L455" s="2">
        <f t="shared" si="85"/>
        <v>0.43178393931295478</v>
      </c>
      <c r="M455" s="2">
        <f t="shared" si="86"/>
        <v>0.43274835665190575</v>
      </c>
    </row>
    <row r="456" spans="1:13" x14ac:dyDescent="0.3">
      <c r="A456">
        <v>4865</v>
      </c>
      <c r="B456">
        <v>74.790000000000006</v>
      </c>
      <c r="C456" s="4">
        <f t="shared" si="77"/>
        <v>0.21999999999999886</v>
      </c>
      <c r="D456" s="4">
        <f t="shared" si="78"/>
        <v>4.7499999999995879E-2</v>
      </c>
      <c r="E456" s="4">
        <f t="shared" si="79"/>
        <v>0.13499999999999801</v>
      </c>
      <c r="F456" s="4">
        <f t="shared" si="80"/>
        <v>2.4999999999998579E-2</v>
      </c>
      <c r="G456" s="2">
        <f t="shared" si="87"/>
        <v>453</v>
      </c>
      <c r="H456" s="5">
        <f t="shared" si="81"/>
        <v>1.718213058419244E-3</v>
      </c>
      <c r="I456" s="5">
        <f t="shared" si="82"/>
        <v>2.4690999356561613E-3</v>
      </c>
      <c r="J456" s="5">
        <f t="shared" si="83"/>
        <v>0.77835051546391509</v>
      </c>
      <c r="K456" s="5">
        <f t="shared" si="84"/>
        <v>0.55721137958276534</v>
      </c>
      <c r="L456" s="2">
        <f t="shared" si="85"/>
        <v>0.43466317238930358</v>
      </c>
      <c r="M456" s="2">
        <f t="shared" si="86"/>
        <v>0.43563452772539402</v>
      </c>
    </row>
    <row r="457" spans="1:13" x14ac:dyDescent="0.3">
      <c r="A457">
        <v>4871</v>
      </c>
      <c r="B457">
        <v>75.06</v>
      </c>
      <c r="C457" s="4">
        <f t="shared" si="77"/>
        <v>0.2949999999999946</v>
      </c>
      <c r="D457" s="4">
        <f t="shared" si="78"/>
        <v>0.16250000000000142</v>
      </c>
      <c r="E457" s="4">
        <f t="shared" si="79"/>
        <v>0.15999999999999659</v>
      </c>
      <c r="F457" s="4">
        <f t="shared" si="80"/>
        <v>1.2499999999999289E-2</v>
      </c>
      <c r="G457" s="2">
        <f t="shared" si="87"/>
        <v>454</v>
      </c>
      <c r="H457" s="5">
        <f t="shared" si="81"/>
        <v>1.718213058419244E-3</v>
      </c>
      <c r="I457" s="5">
        <f t="shared" si="82"/>
        <v>2.4780136538354253E-3</v>
      </c>
      <c r="J457" s="5">
        <f t="shared" si="83"/>
        <v>0.78006872852233433</v>
      </c>
      <c r="K457" s="5">
        <f t="shared" si="84"/>
        <v>0.55968939323660072</v>
      </c>
      <c r="L457" s="2">
        <f t="shared" si="85"/>
        <v>0.43755785897362975</v>
      </c>
      <c r="M457" s="2">
        <f t="shared" si="86"/>
        <v>0.43853745527304655</v>
      </c>
    </row>
    <row r="458" spans="1:13" x14ac:dyDescent="0.3">
      <c r="A458">
        <v>4950</v>
      </c>
      <c r="B458">
        <v>75.38</v>
      </c>
      <c r="C458" s="4">
        <f t="shared" si="77"/>
        <v>0.54500000000000171</v>
      </c>
      <c r="D458" s="4">
        <f t="shared" si="78"/>
        <v>9.7500000000003695E-2</v>
      </c>
      <c r="E458" s="4">
        <f t="shared" si="79"/>
        <v>0.38500000000000512</v>
      </c>
      <c r="F458" s="4">
        <f t="shared" si="80"/>
        <v>0.11250000000000426</v>
      </c>
      <c r="G458" s="2">
        <f t="shared" si="87"/>
        <v>455</v>
      </c>
      <c r="H458" s="5">
        <f t="shared" si="81"/>
        <v>1.718213058419244E-3</v>
      </c>
      <c r="I458" s="5">
        <f t="shared" si="82"/>
        <v>2.4885780605664047E-3</v>
      </c>
      <c r="J458" s="5">
        <f t="shared" si="83"/>
        <v>0.78178694158075357</v>
      </c>
      <c r="K458" s="5">
        <f t="shared" si="84"/>
        <v>0.56217797129716718</v>
      </c>
      <c r="L458" s="2">
        <f t="shared" si="85"/>
        <v>0.44046933833592344</v>
      </c>
      <c r="M458" s="2">
        <f t="shared" si="86"/>
        <v>0.44146880813135714</v>
      </c>
    </row>
    <row r="459" spans="1:13" x14ac:dyDescent="0.3">
      <c r="A459">
        <v>4919</v>
      </c>
      <c r="B459">
        <v>76.150000000000006</v>
      </c>
      <c r="C459" s="4">
        <f t="shared" si="77"/>
        <v>0.49000000000000199</v>
      </c>
      <c r="D459" s="4">
        <f t="shared" si="78"/>
        <v>-0.20500000000000185</v>
      </c>
      <c r="E459" s="4">
        <f t="shared" si="79"/>
        <v>0.10499999999999687</v>
      </c>
      <c r="F459" s="4">
        <f t="shared" si="80"/>
        <v>-0.14000000000000412</v>
      </c>
      <c r="G459" s="2">
        <f t="shared" si="87"/>
        <v>456</v>
      </c>
      <c r="H459" s="5">
        <f t="shared" si="81"/>
        <v>1.718213058419244E-3</v>
      </c>
      <c r="I459" s="5">
        <f t="shared" si="82"/>
        <v>2.5139986642628252E-3</v>
      </c>
      <c r="J459" s="5">
        <f t="shared" si="83"/>
        <v>0.78350515463917281</v>
      </c>
      <c r="K459" s="5">
        <f t="shared" si="84"/>
        <v>0.56469196996143001</v>
      </c>
      <c r="L459" s="2">
        <f t="shared" si="85"/>
        <v>0.44340933036490154</v>
      </c>
      <c r="M459" s="2">
        <f t="shared" si="86"/>
        <v>0.44441423211688896</v>
      </c>
    </row>
    <row r="460" spans="1:13" x14ac:dyDescent="0.3">
      <c r="A460">
        <v>5137</v>
      </c>
      <c r="B460">
        <v>76.36</v>
      </c>
      <c r="C460" s="4">
        <f t="shared" si="77"/>
        <v>0.13499999999999801</v>
      </c>
      <c r="D460" s="4">
        <f t="shared" si="78"/>
        <v>-0.21000000000000085</v>
      </c>
      <c r="E460" s="4">
        <f t="shared" si="79"/>
        <v>3.0000000000001137E-2</v>
      </c>
      <c r="F460" s="4">
        <f t="shared" si="80"/>
        <v>-3.7499999999997868E-2</v>
      </c>
      <c r="G460" s="2">
        <f t="shared" si="87"/>
        <v>457</v>
      </c>
      <c r="H460" s="5">
        <f t="shared" si="81"/>
        <v>1.718213058419244E-3</v>
      </c>
      <c r="I460" s="5">
        <f t="shared" si="82"/>
        <v>2.5209315561800301E-3</v>
      </c>
      <c r="J460" s="5">
        <f t="shared" si="83"/>
        <v>0.78522336769759205</v>
      </c>
      <c r="K460" s="5">
        <f t="shared" si="84"/>
        <v>0.56721290151761006</v>
      </c>
      <c r="L460" s="2">
        <f t="shared" si="85"/>
        <v>0.4463634173454718</v>
      </c>
      <c r="M460" s="2">
        <f t="shared" si="86"/>
        <v>0.4473698744885275</v>
      </c>
    </row>
    <row r="461" spans="1:13" x14ac:dyDescent="0.3">
      <c r="A461">
        <v>4751</v>
      </c>
      <c r="B461">
        <v>76.42</v>
      </c>
      <c r="C461" s="4">
        <f t="shared" si="77"/>
        <v>7.0000000000000284E-2</v>
      </c>
      <c r="D461" s="4">
        <f t="shared" si="78"/>
        <v>-1.5000000000000568E-2</v>
      </c>
      <c r="E461" s="4">
        <f t="shared" si="79"/>
        <v>3.9999999999999147E-2</v>
      </c>
      <c r="F461" s="4">
        <f t="shared" si="80"/>
        <v>4.9999999999990052E-3</v>
      </c>
      <c r="G461" s="2">
        <f t="shared" si="87"/>
        <v>458</v>
      </c>
      <c r="H461" s="5">
        <f t="shared" si="81"/>
        <v>1.718213058419244E-3</v>
      </c>
      <c r="I461" s="5">
        <f t="shared" si="82"/>
        <v>2.5229123824420893E-3</v>
      </c>
      <c r="J461" s="5">
        <f t="shared" si="83"/>
        <v>0.78694158075601128</v>
      </c>
      <c r="K461" s="5">
        <f t="shared" si="84"/>
        <v>0.56973581390005212</v>
      </c>
      <c r="L461" s="2">
        <f t="shared" si="85"/>
        <v>0.44932772951911187</v>
      </c>
      <c r="M461" s="2">
        <f t="shared" si="86"/>
        <v>0.45033626505490076</v>
      </c>
    </row>
    <row r="462" spans="1:13" x14ac:dyDescent="0.3">
      <c r="A462">
        <v>4644</v>
      </c>
      <c r="B462">
        <v>76.5</v>
      </c>
      <c r="C462" s="4">
        <f t="shared" si="77"/>
        <v>0.10499999999999687</v>
      </c>
      <c r="D462" s="4">
        <f t="shared" si="78"/>
        <v>8.9999999999999858E-2</v>
      </c>
      <c r="E462" s="4">
        <f t="shared" si="79"/>
        <v>6.4999999999997726E-2</v>
      </c>
      <c r="F462" s="4">
        <f t="shared" si="80"/>
        <v>1.2499999999999289E-2</v>
      </c>
      <c r="G462" s="2">
        <f t="shared" si="87"/>
        <v>459</v>
      </c>
      <c r="H462" s="5">
        <f t="shared" si="81"/>
        <v>1.718213058419244E-3</v>
      </c>
      <c r="I462" s="5">
        <f t="shared" si="82"/>
        <v>2.5255534841248338E-3</v>
      </c>
      <c r="J462" s="5">
        <f t="shared" si="83"/>
        <v>0.78865979381443052</v>
      </c>
      <c r="K462" s="5">
        <f t="shared" si="84"/>
        <v>0.57226136738417699</v>
      </c>
      <c r="L462" s="2">
        <f t="shared" si="85"/>
        <v>0.45230279896343745</v>
      </c>
      <c r="M462" s="2">
        <f t="shared" si="86"/>
        <v>0.4533147192616277</v>
      </c>
    </row>
    <row r="463" spans="1:13" x14ac:dyDescent="0.3">
      <c r="A463">
        <v>4858</v>
      </c>
      <c r="B463">
        <v>76.63</v>
      </c>
      <c r="C463" s="4">
        <f t="shared" si="77"/>
        <v>0.25</v>
      </c>
      <c r="D463" s="4">
        <f t="shared" si="78"/>
        <v>7.7500000000004121E-2</v>
      </c>
      <c r="E463" s="4">
        <f t="shared" si="79"/>
        <v>0.18500000000000227</v>
      </c>
      <c r="F463" s="4">
        <f t="shared" si="80"/>
        <v>6.0000000000002274E-2</v>
      </c>
      <c r="G463" s="2">
        <f t="shared" si="87"/>
        <v>460</v>
      </c>
      <c r="H463" s="5">
        <f t="shared" si="81"/>
        <v>1.718213058419244E-3</v>
      </c>
      <c r="I463" s="5">
        <f t="shared" si="82"/>
        <v>2.5298452743592941E-3</v>
      </c>
      <c r="J463" s="5">
        <f t="shared" si="83"/>
        <v>0.79037800687284976</v>
      </c>
      <c r="K463" s="5">
        <f t="shared" si="84"/>
        <v>0.57479121265853628</v>
      </c>
      <c r="L463" s="2">
        <f t="shared" si="85"/>
        <v>0.45528994679653678</v>
      </c>
      <c r="M463" s="2">
        <f t="shared" si="86"/>
        <v>0.45631152163739036</v>
      </c>
    </row>
    <row r="464" spans="1:13" x14ac:dyDescent="0.3">
      <c r="A464">
        <v>4974</v>
      </c>
      <c r="B464">
        <v>77</v>
      </c>
      <c r="C464" s="4">
        <f t="shared" si="77"/>
        <v>0.26000000000000512</v>
      </c>
      <c r="D464" s="4">
        <f t="shared" si="78"/>
        <v>-7.7500000000000568E-2</v>
      </c>
      <c r="E464" s="4">
        <f t="shared" si="79"/>
        <v>7.5000000000002842E-2</v>
      </c>
      <c r="F464" s="4">
        <f t="shared" si="80"/>
        <v>-5.4999999999999716E-2</v>
      </c>
      <c r="G464" s="2">
        <f t="shared" si="87"/>
        <v>461</v>
      </c>
      <c r="H464" s="5">
        <f t="shared" si="81"/>
        <v>1.718213058419244E-3</v>
      </c>
      <c r="I464" s="5">
        <f t="shared" si="82"/>
        <v>2.5420603696419898E-3</v>
      </c>
      <c r="J464" s="5">
        <f t="shared" si="83"/>
        <v>0.792096219931269</v>
      </c>
      <c r="K464" s="5">
        <f t="shared" si="84"/>
        <v>0.57733327302817827</v>
      </c>
      <c r="L464" s="2">
        <f t="shared" si="85"/>
        <v>0.4582954847749442</v>
      </c>
      <c r="M464" s="2">
        <f t="shared" si="86"/>
        <v>0.45932098212828404</v>
      </c>
    </row>
    <row r="465" spans="1:13" x14ac:dyDescent="0.3">
      <c r="A465">
        <v>4938</v>
      </c>
      <c r="B465">
        <v>77.150000000000006</v>
      </c>
      <c r="C465" s="4">
        <f t="shared" si="77"/>
        <v>9.4999999999998863E-2</v>
      </c>
      <c r="D465" s="4">
        <f t="shared" si="78"/>
        <v>-0.11500000000000554</v>
      </c>
      <c r="E465" s="4">
        <f t="shared" si="79"/>
        <v>1.9999999999996021E-2</v>
      </c>
      <c r="F465" s="4">
        <f t="shared" si="80"/>
        <v>-2.7500000000003411E-2</v>
      </c>
      <c r="G465" s="2">
        <f t="shared" si="87"/>
        <v>462</v>
      </c>
      <c r="H465" s="5">
        <f t="shared" si="81"/>
        <v>1.718213058419244E-3</v>
      </c>
      <c r="I465" s="5">
        <f t="shared" si="82"/>
        <v>2.5470124352971369E-3</v>
      </c>
      <c r="J465" s="5">
        <f t="shared" si="83"/>
        <v>0.79381443298968823</v>
      </c>
      <c r="K465" s="5">
        <f t="shared" si="84"/>
        <v>0.57988028546347536</v>
      </c>
      <c r="L465" s="2">
        <f t="shared" si="85"/>
        <v>0.46131369788589049</v>
      </c>
      <c r="M465" s="2">
        <f t="shared" si="86"/>
        <v>0.46234024351154773</v>
      </c>
    </row>
    <row r="466" spans="1:13" x14ac:dyDescent="0.3">
      <c r="A466">
        <v>4856</v>
      </c>
      <c r="B466">
        <v>77.19</v>
      </c>
      <c r="C466" s="4">
        <f t="shared" si="77"/>
        <v>2.9999999999994031E-2</v>
      </c>
      <c r="D466" s="4">
        <f t="shared" si="78"/>
        <v>6.25E-2</v>
      </c>
      <c r="E466" s="4">
        <f t="shared" si="79"/>
        <v>9.9999999999980105E-3</v>
      </c>
      <c r="F466" s="4">
        <f t="shared" si="80"/>
        <v>-4.9999999999990052E-3</v>
      </c>
      <c r="G466" s="2">
        <f t="shared" si="87"/>
        <v>463</v>
      </c>
      <c r="H466" s="5">
        <f t="shared" si="81"/>
        <v>1.718213058419244E-3</v>
      </c>
      <c r="I466" s="5">
        <f t="shared" si="82"/>
        <v>2.5483329861385089E-3</v>
      </c>
      <c r="J466" s="5">
        <f t="shared" si="83"/>
        <v>0.79553264604810747</v>
      </c>
      <c r="K466" s="5">
        <f t="shared" si="84"/>
        <v>0.58242861844961391</v>
      </c>
      <c r="L466" s="2">
        <f t="shared" si="85"/>
        <v>0.46434171642718214</v>
      </c>
      <c r="M466" s="2">
        <f t="shared" si="86"/>
        <v>0.46536878732349196</v>
      </c>
    </row>
    <row r="467" spans="1:13" x14ac:dyDescent="0.3">
      <c r="A467">
        <v>4922</v>
      </c>
      <c r="B467">
        <v>77.209999999999994</v>
      </c>
      <c r="C467" s="4">
        <f t="shared" si="77"/>
        <v>0.21999999999999886</v>
      </c>
      <c r="D467" s="4">
        <f t="shared" si="78"/>
        <v>9.0000000000003411E-2</v>
      </c>
      <c r="E467" s="4">
        <f t="shared" si="79"/>
        <v>0.21000000000000085</v>
      </c>
      <c r="F467" s="4">
        <f t="shared" si="80"/>
        <v>0.10000000000000142</v>
      </c>
      <c r="G467" s="2">
        <f t="shared" si="87"/>
        <v>464</v>
      </c>
      <c r="H467" s="5">
        <f t="shared" si="81"/>
        <v>1.718213058419244E-3</v>
      </c>
      <c r="I467" s="5">
        <f t="shared" si="82"/>
        <v>2.5489932615591951E-3</v>
      </c>
      <c r="J467" s="5">
        <f t="shared" si="83"/>
        <v>0.79725085910652671</v>
      </c>
      <c r="K467" s="5">
        <f t="shared" si="84"/>
        <v>0.58497761171117313</v>
      </c>
      <c r="L467" s="2">
        <f t="shared" si="85"/>
        <v>0.46737901966614204</v>
      </c>
      <c r="M467" s="2">
        <f t="shared" si="86"/>
        <v>0.4684171450705259</v>
      </c>
    </row>
    <row r="468" spans="1:13" x14ac:dyDescent="0.3">
      <c r="A468">
        <v>4710</v>
      </c>
      <c r="B468">
        <v>77.63</v>
      </c>
      <c r="C468" s="4">
        <f t="shared" si="77"/>
        <v>0.21000000000000085</v>
      </c>
      <c r="D468" s="4">
        <f t="shared" si="78"/>
        <v>-5.4999999999999716E-2</v>
      </c>
      <c r="E468" s="4">
        <f t="shared" si="79"/>
        <v>0</v>
      </c>
      <c r="F468" s="4">
        <f t="shared" si="80"/>
        <v>-0.10500000000000043</v>
      </c>
      <c r="G468" s="2">
        <f t="shared" si="87"/>
        <v>465</v>
      </c>
      <c r="H468" s="5">
        <f t="shared" si="81"/>
        <v>1.718213058419244E-3</v>
      </c>
      <c r="I468" s="5">
        <f t="shared" si="82"/>
        <v>2.5628590453936058E-3</v>
      </c>
      <c r="J468" s="5">
        <f t="shared" si="83"/>
        <v>0.79896907216494595</v>
      </c>
      <c r="K468" s="5">
        <f t="shared" si="84"/>
        <v>0.58754047075656668</v>
      </c>
      <c r="L468" s="2">
        <f t="shared" si="85"/>
        <v>0.47043618448893337</v>
      </c>
      <c r="M468" s="2">
        <f t="shared" si="86"/>
        <v>0.47147430989331729</v>
      </c>
    </row>
    <row r="469" spans="1:13" x14ac:dyDescent="0.3">
      <c r="A469">
        <v>5180</v>
      </c>
      <c r="B469">
        <v>77.63</v>
      </c>
      <c r="C469" s="4">
        <f t="shared" si="77"/>
        <v>0.10999999999999943</v>
      </c>
      <c r="D469" s="4">
        <f t="shared" si="78"/>
        <v>7.2500000000001563E-2</v>
      </c>
      <c r="E469" s="4">
        <f t="shared" si="79"/>
        <v>0.10999999999999943</v>
      </c>
      <c r="F469" s="4">
        <f t="shared" si="80"/>
        <v>5.4999999999999716E-2</v>
      </c>
      <c r="G469" s="2">
        <f t="shared" si="87"/>
        <v>466</v>
      </c>
      <c r="H469" s="5">
        <f t="shared" si="81"/>
        <v>1.718213058419244E-3</v>
      </c>
      <c r="I469" s="5">
        <f t="shared" si="82"/>
        <v>2.5628590453936058E-3</v>
      </c>
      <c r="J469" s="5">
        <f t="shared" si="83"/>
        <v>0.80068728522336519</v>
      </c>
      <c r="K469" s="5">
        <f t="shared" si="84"/>
        <v>0.59010332980196023</v>
      </c>
      <c r="L469" s="2">
        <f t="shared" si="85"/>
        <v>0.47350215638748205</v>
      </c>
      <c r="M469" s="2">
        <f t="shared" si="86"/>
        <v>0.47454609720734098</v>
      </c>
    </row>
    <row r="470" spans="1:13" x14ac:dyDescent="0.3">
      <c r="A470">
        <v>5120</v>
      </c>
      <c r="B470">
        <v>77.849999999999994</v>
      </c>
      <c r="C470" s="4">
        <f t="shared" si="77"/>
        <v>0.35500000000000398</v>
      </c>
      <c r="D470" s="4">
        <f t="shared" si="78"/>
        <v>8.7500000000002132E-2</v>
      </c>
      <c r="E470" s="4">
        <f t="shared" si="79"/>
        <v>0.24500000000000455</v>
      </c>
      <c r="F470" s="4">
        <f t="shared" si="80"/>
        <v>6.7500000000002558E-2</v>
      </c>
      <c r="G470" s="2">
        <f t="shared" si="87"/>
        <v>467</v>
      </c>
      <c r="H470" s="5">
        <f t="shared" si="81"/>
        <v>1.718213058419244E-3</v>
      </c>
      <c r="I470" s="5">
        <f t="shared" si="82"/>
        <v>2.5701220750211544E-3</v>
      </c>
      <c r="J470" s="5">
        <f t="shared" si="83"/>
        <v>0.80240549828178442</v>
      </c>
      <c r="K470" s="5">
        <f t="shared" si="84"/>
        <v>0.59267345187698139</v>
      </c>
      <c r="L470" s="2">
        <f t="shared" si="85"/>
        <v>0.47658277573612789</v>
      </c>
      <c r="M470" s="2">
        <f t="shared" si="86"/>
        <v>0.47763969686737134</v>
      </c>
    </row>
    <row r="471" spans="1:13" x14ac:dyDescent="0.3">
      <c r="A471">
        <v>4965</v>
      </c>
      <c r="B471">
        <v>78.34</v>
      </c>
      <c r="C471" s="4">
        <f t="shared" si="77"/>
        <v>0.28500000000000369</v>
      </c>
      <c r="D471" s="4">
        <f t="shared" si="78"/>
        <v>-6.0000000000002274E-2</v>
      </c>
      <c r="E471" s="4">
        <f t="shared" si="79"/>
        <v>3.9999999999999147E-2</v>
      </c>
      <c r="F471" s="4">
        <f t="shared" si="80"/>
        <v>-0.1025000000000027</v>
      </c>
      <c r="G471" s="2">
        <f t="shared" si="87"/>
        <v>468</v>
      </c>
      <c r="H471" s="5">
        <f t="shared" si="81"/>
        <v>1.718213058419244E-3</v>
      </c>
      <c r="I471" s="5">
        <f t="shared" si="82"/>
        <v>2.5862988228279671E-3</v>
      </c>
      <c r="J471" s="5">
        <f t="shared" si="83"/>
        <v>0.80412371134020366</v>
      </c>
      <c r="K471" s="5">
        <f t="shared" si="84"/>
        <v>0.59525975069980941</v>
      </c>
      <c r="L471" s="2">
        <f t="shared" si="85"/>
        <v>0.47968526302097891</v>
      </c>
      <c r="M471" s="2">
        <f t="shared" si="86"/>
        <v>0.48074430792470951</v>
      </c>
    </row>
    <row r="472" spans="1:13" x14ac:dyDescent="0.3">
      <c r="A472">
        <v>4565</v>
      </c>
      <c r="B472">
        <v>78.42</v>
      </c>
      <c r="C472" s="4">
        <f t="shared" si="77"/>
        <v>0.23499999999999943</v>
      </c>
      <c r="D472" s="4">
        <f t="shared" si="78"/>
        <v>0.61749999999999616</v>
      </c>
      <c r="E472" s="4">
        <f t="shared" si="79"/>
        <v>0.19500000000000028</v>
      </c>
      <c r="F472" s="4">
        <f t="shared" si="80"/>
        <v>7.7500000000000568E-2</v>
      </c>
      <c r="G472" s="2">
        <f t="shared" si="87"/>
        <v>469</v>
      </c>
      <c r="H472" s="5">
        <f t="shared" si="81"/>
        <v>1.718213058419244E-3</v>
      </c>
      <c r="I472" s="5">
        <f t="shared" si="82"/>
        <v>2.5889399245107121E-3</v>
      </c>
      <c r="J472" s="5">
        <f t="shared" si="83"/>
        <v>0.8058419243986229</v>
      </c>
      <c r="K472" s="5">
        <f t="shared" si="84"/>
        <v>0.59784869062432011</v>
      </c>
      <c r="L472" s="2">
        <f t="shared" si="85"/>
        <v>0.48279877077908862</v>
      </c>
      <c r="M472" s="2">
        <f t="shared" si="86"/>
        <v>0.48386819119632413</v>
      </c>
    </row>
    <row r="473" spans="1:13" x14ac:dyDescent="0.3">
      <c r="A473">
        <v>4888</v>
      </c>
      <c r="B473">
        <v>78.81</v>
      </c>
      <c r="C473" s="4">
        <f t="shared" si="77"/>
        <v>1.519999999999996</v>
      </c>
      <c r="D473" s="4">
        <f t="shared" si="78"/>
        <v>0.625</v>
      </c>
      <c r="E473" s="4">
        <f t="shared" si="79"/>
        <v>1.3249999999999957</v>
      </c>
      <c r="F473" s="4">
        <f t="shared" si="80"/>
        <v>0.56499999999999773</v>
      </c>
      <c r="G473" s="2">
        <f t="shared" si="87"/>
        <v>470</v>
      </c>
      <c r="H473" s="5">
        <f t="shared" si="81"/>
        <v>1.718213058419244E-3</v>
      </c>
      <c r="I473" s="5">
        <f t="shared" si="82"/>
        <v>2.6018152952140936E-3</v>
      </c>
      <c r="J473" s="5">
        <f t="shared" si="83"/>
        <v>0.80756013745704214</v>
      </c>
      <c r="K473" s="5">
        <f t="shared" si="84"/>
        <v>0.60045050591953419</v>
      </c>
      <c r="L473" s="2">
        <f t="shared" si="85"/>
        <v>0.48593159499673488</v>
      </c>
      <c r="M473" s="2">
        <f t="shared" si="86"/>
        <v>0.48707166601847779</v>
      </c>
    </row>
    <row r="474" spans="1:13" x14ac:dyDescent="0.3">
      <c r="A474">
        <v>4768</v>
      </c>
      <c r="B474">
        <v>81.459999999999994</v>
      </c>
      <c r="C474" s="4">
        <f t="shared" si="77"/>
        <v>1.4849999999999994</v>
      </c>
      <c r="D474" s="4">
        <f t="shared" si="78"/>
        <v>-0.63499999999999801</v>
      </c>
      <c r="E474" s="4">
        <f t="shared" si="79"/>
        <v>0.16000000000000369</v>
      </c>
      <c r="F474" s="4">
        <f t="shared" si="80"/>
        <v>-0.58249999999999602</v>
      </c>
      <c r="G474" s="2">
        <f t="shared" si="87"/>
        <v>471</v>
      </c>
      <c r="H474" s="5">
        <f t="shared" si="81"/>
        <v>1.718213058419244E-3</v>
      </c>
      <c r="I474" s="5">
        <f t="shared" si="82"/>
        <v>2.689301788455019E-3</v>
      </c>
      <c r="J474" s="5">
        <f t="shared" si="83"/>
        <v>0.80927835051546138</v>
      </c>
      <c r="K474" s="5">
        <f t="shared" si="84"/>
        <v>0.60313980770798925</v>
      </c>
      <c r="L474" s="2">
        <f t="shared" si="85"/>
        <v>0.48914431140579046</v>
      </c>
      <c r="M474" s="2">
        <f t="shared" si="86"/>
        <v>0.49029293197318669</v>
      </c>
    </row>
    <row r="475" spans="1:13" x14ac:dyDescent="0.3">
      <c r="A475">
        <v>4689</v>
      </c>
      <c r="B475">
        <v>81.78</v>
      </c>
      <c r="C475" s="4">
        <f t="shared" ref="C475:C538" si="88">IF(AND(ISNUMBER(B474),ISNUMBER(B476)),(B476-B474)/2,"")</f>
        <v>0.25</v>
      </c>
      <c r="D475" s="4">
        <f t="shared" ref="D475:D538" si="89">IF(AND(ISNUMBER(C474),ISNUMBER(C476)),(C476-C474)/2,"")</f>
        <v>-0.58500000000000085</v>
      </c>
      <c r="E475" s="4">
        <f t="shared" ref="E475:E538" si="90">IF(AND(ISNUMBER(B475),ISNUMBER(B476)),(B476-B475)/2,"")</f>
        <v>8.9999999999996305E-2</v>
      </c>
      <c r="F475" s="4">
        <f t="shared" ref="F475:F538" si="91">IF(AND(ISNUMBER(E474),ISNUMBER(E475)),(E475-E474)/2,"")</f>
        <v>-3.5000000000003695E-2</v>
      </c>
      <c r="G475" s="2">
        <f t="shared" si="87"/>
        <v>472</v>
      </c>
      <c r="H475" s="5">
        <f t="shared" ref="H475:H538" si="92">1/MAX(G:G)</f>
        <v>1.718213058419244E-3</v>
      </c>
      <c r="I475" s="5">
        <f t="shared" ref="I475:I538" si="93">B475/SUM(B:B)</f>
        <v>2.6998661951859989E-3</v>
      </c>
      <c r="J475" s="5">
        <f t="shared" ref="J475:J538" si="94">H475+J474</f>
        <v>0.81099656357388061</v>
      </c>
      <c r="K475" s="5">
        <f t="shared" ref="K475:K538" si="95">I475+K474</f>
        <v>0.60583967390317528</v>
      </c>
      <c r="L475" s="2">
        <f t="shared" ref="L475:L538" si="96">K475*J476</f>
        <v>0.4923748552512045</v>
      </c>
      <c r="M475" s="2">
        <f t="shared" ref="M475:M538" si="97">K476*J475</f>
        <v>0.49352829514847546</v>
      </c>
    </row>
    <row r="476" spans="1:13" x14ac:dyDescent="0.3">
      <c r="A476">
        <v>5105</v>
      </c>
      <c r="B476">
        <v>81.96</v>
      </c>
      <c r="C476" s="4">
        <f t="shared" si="88"/>
        <v>0.31499999999999773</v>
      </c>
      <c r="D476" s="4">
        <f t="shared" si="89"/>
        <v>5.000000000002558E-3</v>
      </c>
      <c r="E476" s="4">
        <f t="shared" si="90"/>
        <v>0.22500000000000142</v>
      </c>
      <c r="F476" s="4">
        <f t="shared" si="91"/>
        <v>6.7500000000002558E-2</v>
      </c>
      <c r="G476" s="2">
        <f t="shared" si="87"/>
        <v>473</v>
      </c>
      <c r="H476" s="5">
        <f t="shared" si="92"/>
        <v>1.718213058419244E-3</v>
      </c>
      <c r="I476" s="5">
        <f t="shared" si="93"/>
        <v>2.705808673972175E-3</v>
      </c>
      <c r="J476" s="5">
        <f t="shared" si="94"/>
        <v>0.81271477663229985</v>
      </c>
      <c r="K476" s="5">
        <f t="shared" si="95"/>
        <v>0.60854548257714747</v>
      </c>
      <c r="L476" s="2">
        <f t="shared" si="96"/>
        <v>0.49561951673808763</v>
      </c>
      <c r="M476" s="2">
        <f t="shared" si="97"/>
        <v>0.49678503048615691</v>
      </c>
    </row>
    <row r="477" spans="1:13" x14ac:dyDescent="0.3">
      <c r="A477">
        <v>4953</v>
      </c>
      <c r="B477">
        <v>82.41</v>
      </c>
      <c r="C477" s="4">
        <f t="shared" si="88"/>
        <v>0.26000000000000512</v>
      </c>
      <c r="D477" s="4">
        <f t="shared" si="89"/>
        <v>-9.9999999999997868E-2</v>
      </c>
      <c r="E477" s="4">
        <f t="shared" si="90"/>
        <v>3.5000000000003695E-2</v>
      </c>
      <c r="F477" s="4">
        <f t="shared" si="91"/>
        <v>-9.4999999999998863E-2</v>
      </c>
      <c r="G477" s="2">
        <f t="shared" si="87"/>
        <v>474</v>
      </c>
      <c r="H477" s="5">
        <f t="shared" si="92"/>
        <v>1.718213058419244E-3</v>
      </c>
      <c r="I477" s="5">
        <f t="shared" si="93"/>
        <v>2.7206648709376152E-3</v>
      </c>
      <c r="J477" s="5">
        <f t="shared" si="94"/>
        <v>0.81443298969071909</v>
      </c>
      <c r="K477" s="5">
        <f t="shared" si="95"/>
        <v>0.61126614744808505</v>
      </c>
      <c r="L477" s="2">
        <f t="shared" si="96"/>
        <v>0.49888560143958677</v>
      </c>
      <c r="M477" s="2">
        <f t="shared" si="97"/>
        <v>0.50005299731295316</v>
      </c>
    </row>
    <row r="478" spans="1:13" x14ac:dyDescent="0.3">
      <c r="A478">
        <v>5076</v>
      </c>
      <c r="B478">
        <v>82.48</v>
      </c>
      <c r="C478" s="4">
        <f t="shared" si="88"/>
        <v>0.11500000000000199</v>
      </c>
      <c r="D478" s="4">
        <f t="shared" si="89"/>
        <v>-4.00000000000027E-2</v>
      </c>
      <c r="E478" s="4">
        <f t="shared" si="90"/>
        <v>7.9999999999998295E-2</v>
      </c>
      <c r="F478" s="4">
        <f t="shared" si="91"/>
        <v>2.24999999999973E-2</v>
      </c>
      <c r="G478" s="2">
        <f t="shared" si="87"/>
        <v>475</v>
      </c>
      <c r="H478" s="5">
        <f t="shared" si="92"/>
        <v>1.718213058419244E-3</v>
      </c>
      <c r="I478" s="5">
        <f t="shared" si="93"/>
        <v>2.7229758349100173E-3</v>
      </c>
      <c r="J478" s="5">
        <f t="shared" si="94"/>
        <v>0.81615120274913833</v>
      </c>
      <c r="K478" s="5">
        <f t="shared" si="95"/>
        <v>0.61398912328299504</v>
      </c>
      <c r="L478" s="2">
        <f t="shared" si="96"/>
        <v>0.50216292557165765</v>
      </c>
      <c r="M478" s="2">
        <f t="shared" si="97"/>
        <v>0.50333463252165389</v>
      </c>
    </row>
    <row r="479" spans="1:13" x14ac:dyDescent="0.3">
      <c r="A479">
        <v>5039</v>
      </c>
      <c r="B479">
        <v>82.64</v>
      </c>
      <c r="C479" s="4">
        <f t="shared" si="88"/>
        <v>0.17999999999999972</v>
      </c>
      <c r="D479" s="4">
        <f t="shared" si="89"/>
        <v>1.5000000000000568E-2</v>
      </c>
      <c r="E479" s="4">
        <f t="shared" si="90"/>
        <v>0.10000000000000142</v>
      </c>
      <c r="F479" s="4">
        <f t="shared" si="91"/>
        <v>1.0000000000001563E-2</v>
      </c>
      <c r="G479" s="2">
        <f t="shared" si="87"/>
        <v>476</v>
      </c>
      <c r="H479" s="5">
        <f t="shared" si="92"/>
        <v>1.718213058419244E-3</v>
      </c>
      <c r="I479" s="5">
        <f t="shared" si="93"/>
        <v>2.7282580382755068E-3</v>
      </c>
      <c r="J479" s="5">
        <f t="shared" si="94"/>
        <v>0.81786941580755756</v>
      </c>
      <c r="K479" s="5">
        <f t="shared" si="95"/>
        <v>0.61671738132127052</v>
      </c>
      <c r="L479" s="2">
        <f t="shared" si="96"/>
        <v>0.50545393623753454</v>
      </c>
      <c r="M479" s="2">
        <f t="shared" si="97"/>
        <v>0.50663104337825682</v>
      </c>
    </row>
    <row r="480" spans="1:13" x14ac:dyDescent="0.3">
      <c r="A480">
        <v>4792</v>
      </c>
      <c r="B480">
        <v>82.84</v>
      </c>
      <c r="C480" s="4">
        <f t="shared" si="88"/>
        <v>0.14500000000000313</v>
      </c>
      <c r="D480" s="4">
        <f t="shared" si="89"/>
        <v>-3.9999999999999147E-2</v>
      </c>
      <c r="E480" s="4">
        <f t="shared" si="90"/>
        <v>4.5000000000001705E-2</v>
      </c>
      <c r="F480" s="4">
        <f t="shared" si="91"/>
        <v>-2.7499999999999858E-2</v>
      </c>
      <c r="G480" s="2">
        <f t="shared" si="87"/>
        <v>477</v>
      </c>
      <c r="H480" s="5">
        <f t="shared" si="92"/>
        <v>1.718213058419244E-3</v>
      </c>
      <c r="I480" s="5">
        <f t="shared" si="93"/>
        <v>2.7348607924823692E-3</v>
      </c>
      <c r="J480" s="5">
        <f t="shared" si="94"/>
        <v>0.8195876288659768</v>
      </c>
      <c r="K480" s="5">
        <f t="shared" si="95"/>
        <v>0.61945224211375294</v>
      </c>
      <c r="L480" s="2">
        <f t="shared" si="96"/>
        <v>0.50875974524119072</v>
      </c>
      <c r="M480" s="2">
        <f t="shared" si="97"/>
        <v>0.50993928757296192</v>
      </c>
    </row>
    <row r="481" spans="1:13" x14ac:dyDescent="0.3">
      <c r="A481">
        <v>4760</v>
      </c>
      <c r="B481">
        <v>82.93</v>
      </c>
      <c r="C481" s="4">
        <f t="shared" si="88"/>
        <v>0.10000000000000142</v>
      </c>
      <c r="D481" s="4">
        <f t="shared" si="89"/>
        <v>0.15999999999999659</v>
      </c>
      <c r="E481" s="4">
        <f t="shared" si="90"/>
        <v>5.4999999999999716E-2</v>
      </c>
      <c r="F481" s="4">
        <f t="shared" si="91"/>
        <v>4.9999999999990052E-3</v>
      </c>
      <c r="G481" s="2">
        <f t="shared" si="87"/>
        <v>478</v>
      </c>
      <c r="H481" s="5">
        <f t="shared" si="92"/>
        <v>1.718213058419244E-3</v>
      </c>
      <c r="I481" s="5">
        <f t="shared" si="93"/>
        <v>2.7378320318754575E-3</v>
      </c>
      <c r="J481" s="5">
        <f t="shared" si="94"/>
        <v>0.82130584192439604</v>
      </c>
      <c r="K481" s="5">
        <f t="shared" si="95"/>
        <v>0.62219007414562844</v>
      </c>
      <c r="L481" s="2">
        <f t="shared" si="96"/>
        <v>0.51207739779339356</v>
      </c>
      <c r="M481" s="2">
        <f t="shared" si="97"/>
        <v>0.51325992270949639</v>
      </c>
    </row>
    <row r="482" spans="1:13" x14ac:dyDescent="0.3">
      <c r="A482">
        <v>4817</v>
      </c>
      <c r="B482">
        <v>83.04</v>
      </c>
      <c r="C482" s="4">
        <f t="shared" si="88"/>
        <v>0.46499999999999631</v>
      </c>
      <c r="D482" s="4">
        <f t="shared" si="89"/>
        <v>0.16499999999999915</v>
      </c>
      <c r="E482" s="4">
        <f t="shared" si="90"/>
        <v>0.40999999999999659</v>
      </c>
      <c r="F482" s="4">
        <f t="shared" si="91"/>
        <v>0.17749999999999844</v>
      </c>
      <c r="G482" s="2">
        <f t="shared" si="87"/>
        <v>479</v>
      </c>
      <c r="H482" s="5">
        <f t="shared" si="92"/>
        <v>1.718213058419244E-3</v>
      </c>
      <c r="I482" s="5">
        <f t="shared" si="93"/>
        <v>2.7414635466892316E-3</v>
      </c>
      <c r="J482" s="5">
        <f t="shared" si="94"/>
        <v>0.82302405498281528</v>
      </c>
      <c r="K482" s="5">
        <f t="shared" si="95"/>
        <v>0.62493153769231768</v>
      </c>
      <c r="L482" s="2">
        <f t="shared" si="96"/>
        <v>0.51540745376685837</v>
      </c>
      <c r="M482" s="2">
        <f t="shared" si="97"/>
        <v>0.51661225900768082</v>
      </c>
    </row>
    <row r="483" spans="1:13" x14ac:dyDescent="0.3">
      <c r="A483">
        <v>5099</v>
      </c>
      <c r="B483">
        <v>83.86</v>
      </c>
      <c r="C483" s="4">
        <f t="shared" si="88"/>
        <v>0.42999999999999972</v>
      </c>
      <c r="D483" s="4">
        <f t="shared" si="89"/>
        <v>-0.16749999999999687</v>
      </c>
      <c r="E483" s="4">
        <f t="shared" si="90"/>
        <v>2.0000000000003126E-2</v>
      </c>
      <c r="F483" s="4">
        <f t="shared" si="91"/>
        <v>-0.19499999999999673</v>
      </c>
      <c r="G483" s="2">
        <f t="shared" si="87"/>
        <v>480</v>
      </c>
      <c r="H483" s="5">
        <f t="shared" si="92"/>
        <v>1.718213058419244E-3</v>
      </c>
      <c r="I483" s="5">
        <f t="shared" si="93"/>
        <v>2.7685348389373671E-3</v>
      </c>
      <c r="J483" s="5">
        <f t="shared" si="94"/>
        <v>0.82474226804123452</v>
      </c>
      <c r="K483" s="5">
        <f t="shared" si="95"/>
        <v>0.62770007253125504</v>
      </c>
      <c r="L483" s="2">
        <f t="shared" si="96"/>
        <v>0.51876930393046861</v>
      </c>
      <c r="M483" s="2">
        <f t="shared" si="97"/>
        <v>0.51997519828538696</v>
      </c>
    </row>
    <row r="484" spans="1:13" x14ac:dyDescent="0.3">
      <c r="A484">
        <v>4765</v>
      </c>
      <c r="B484">
        <v>83.9</v>
      </c>
      <c r="C484" s="4">
        <f t="shared" si="88"/>
        <v>0.13000000000000256</v>
      </c>
      <c r="D484" s="4">
        <f t="shared" si="89"/>
        <v>-0.12250000000000227</v>
      </c>
      <c r="E484" s="4">
        <f t="shared" si="90"/>
        <v>0.10999999999999943</v>
      </c>
      <c r="F484" s="4">
        <f t="shared" si="91"/>
        <v>4.4999999999998153E-2</v>
      </c>
      <c r="G484" s="2">
        <f t="shared" si="87"/>
        <v>481</v>
      </c>
      <c r="H484" s="5">
        <f t="shared" si="92"/>
        <v>1.718213058419244E-3</v>
      </c>
      <c r="I484" s="5">
        <f t="shared" si="93"/>
        <v>2.7698553897787396E-3</v>
      </c>
      <c r="J484" s="5">
        <f t="shared" si="94"/>
        <v>0.82646048109965375</v>
      </c>
      <c r="K484" s="5">
        <f t="shared" si="95"/>
        <v>0.63046992792103373</v>
      </c>
      <c r="L484" s="2">
        <f t="shared" si="96"/>
        <v>0.52214176161157611</v>
      </c>
      <c r="M484" s="2">
        <f t="shared" si="97"/>
        <v>0.52335365857345484</v>
      </c>
    </row>
    <row r="485" spans="1:13" x14ac:dyDescent="0.3">
      <c r="A485">
        <v>5052</v>
      </c>
      <c r="B485">
        <v>84.12</v>
      </c>
      <c r="C485" s="4">
        <f t="shared" si="88"/>
        <v>0.18499999999999517</v>
      </c>
      <c r="D485" s="4">
        <f t="shared" si="89"/>
        <v>5.4999999999996163E-2</v>
      </c>
      <c r="E485" s="4">
        <f t="shared" si="90"/>
        <v>7.4999999999995737E-2</v>
      </c>
      <c r="F485" s="4">
        <f t="shared" si="91"/>
        <v>-1.7500000000001847E-2</v>
      </c>
      <c r="G485" s="2">
        <f t="shared" si="87"/>
        <v>482</v>
      </c>
      <c r="H485" s="5">
        <f t="shared" si="92"/>
        <v>1.718213058419244E-3</v>
      </c>
      <c r="I485" s="5">
        <f t="shared" si="93"/>
        <v>2.7771184194062882E-3</v>
      </c>
      <c r="J485" s="5">
        <f t="shared" si="94"/>
        <v>0.82817869415807299</v>
      </c>
      <c r="K485" s="5">
        <f t="shared" si="95"/>
        <v>0.63324704634044005</v>
      </c>
      <c r="L485" s="2">
        <f t="shared" si="96"/>
        <v>0.52552976526190998</v>
      </c>
      <c r="M485" s="2">
        <f t="shared" si="97"/>
        <v>0.52674576341905621</v>
      </c>
    </row>
    <row r="486" spans="1:13" x14ac:dyDescent="0.3">
      <c r="A486">
        <v>4643</v>
      </c>
      <c r="B486">
        <v>84.27</v>
      </c>
      <c r="C486" s="4">
        <f t="shared" si="88"/>
        <v>0.23999999999999488</v>
      </c>
      <c r="D486" s="4">
        <f t="shared" si="89"/>
        <v>7.0000000000003837E-2</v>
      </c>
      <c r="E486" s="4">
        <f t="shared" si="90"/>
        <v>0.16499999999999915</v>
      </c>
      <c r="F486" s="4">
        <f t="shared" si="91"/>
        <v>4.5000000000001705E-2</v>
      </c>
      <c r="G486" s="2">
        <f t="shared" si="87"/>
        <v>483</v>
      </c>
      <c r="H486" s="5">
        <f t="shared" si="92"/>
        <v>1.718213058419244E-3</v>
      </c>
      <c r="I486" s="5">
        <f t="shared" si="93"/>
        <v>2.7820704850614348E-3</v>
      </c>
      <c r="J486" s="5">
        <f t="shared" si="94"/>
        <v>0.82989690721649223</v>
      </c>
      <c r="K486" s="5">
        <f t="shared" si="95"/>
        <v>0.63602911682550145</v>
      </c>
      <c r="L486" s="2">
        <f t="shared" si="96"/>
        <v>0.52893143048718516</v>
      </c>
      <c r="M486" s="2">
        <f t="shared" si="97"/>
        <v>0.53015646999306887</v>
      </c>
    </row>
    <row r="487" spans="1:13" x14ac:dyDescent="0.3">
      <c r="A487">
        <v>4772</v>
      </c>
      <c r="B487">
        <v>84.6</v>
      </c>
      <c r="C487" s="4">
        <f t="shared" si="88"/>
        <v>0.32500000000000284</v>
      </c>
      <c r="D487" s="4">
        <f t="shared" si="89"/>
        <v>0.20250000000000412</v>
      </c>
      <c r="E487" s="4">
        <f t="shared" si="90"/>
        <v>0.16000000000000369</v>
      </c>
      <c r="F487" s="4">
        <f t="shared" si="91"/>
        <v>-2.4999999999977263E-3</v>
      </c>
      <c r="G487" s="2">
        <f t="shared" si="87"/>
        <v>484</v>
      </c>
      <c r="H487" s="5">
        <f t="shared" si="92"/>
        <v>1.718213058419244E-3</v>
      </c>
      <c r="I487" s="5">
        <f t="shared" si="93"/>
        <v>2.7929650295027576E-3</v>
      </c>
      <c r="J487" s="5">
        <f t="shared" si="94"/>
        <v>0.83161512027491147</v>
      </c>
      <c r="K487" s="5">
        <f t="shared" si="95"/>
        <v>0.63882208185500422</v>
      </c>
      <c r="L487" s="2">
        <f t="shared" si="96"/>
        <v>0.53235173487916854</v>
      </c>
      <c r="M487" s="2">
        <f t="shared" si="97"/>
        <v>0.53358555990542644</v>
      </c>
    </row>
    <row r="488" spans="1:13" x14ac:dyDescent="0.3">
      <c r="A488">
        <v>4916</v>
      </c>
      <c r="B488">
        <v>84.92</v>
      </c>
      <c r="C488" s="4">
        <f t="shared" si="88"/>
        <v>0.64500000000000313</v>
      </c>
      <c r="D488" s="4">
        <f t="shared" si="89"/>
        <v>8.2499999999999574E-2</v>
      </c>
      <c r="E488" s="4">
        <f t="shared" si="90"/>
        <v>0.48499999999999943</v>
      </c>
      <c r="F488" s="4">
        <f t="shared" si="91"/>
        <v>0.16249999999999787</v>
      </c>
      <c r="G488" s="2">
        <f t="shared" si="87"/>
        <v>485</v>
      </c>
      <c r="H488" s="5">
        <f t="shared" si="92"/>
        <v>1.718213058419244E-3</v>
      </c>
      <c r="I488" s="5">
        <f t="shared" si="93"/>
        <v>2.8035294362337374E-3</v>
      </c>
      <c r="J488" s="5">
        <f t="shared" si="94"/>
        <v>0.83333333333333071</v>
      </c>
      <c r="K488" s="5">
        <f t="shared" si="95"/>
        <v>0.64162561129123796</v>
      </c>
      <c r="L488" s="2">
        <f t="shared" si="96"/>
        <v>0.53579045891330013</v>
      </c>
      <c r="M488" s="2">
        <f t="shared" si="97"/>
        <v>0.53705097007114411</v>
      </c>
    </row>
    <row r="489" spans="1:13" x14ac:dyDescent="0.3">
      <c r="A489">
        <v>4657</v>
      </c>
      <c r="B489">
        <v>85.89</v>
      </c>
      <c r="C489" s="4">
        <f t="shared" si="88"/>
        <v>0.49000000000000199</v>
      </c>
      <c r="D489" s="4">
        <f t="shared" si="89"/>
        <v>-0.31000000000000227</v>
      </c>
      <c r="E489" s="4">
        <f t="shared" si="90"/>
        <v>5.000000000002558E-3</v>
      </c>
      <c r="F489" s="4">
        <f t="shared" si="91"/>
        <v>-0.23999999999999844</v>
      </c>
      <c r="G489" s="2">
        <f t="shared" si="87"/>
        <v>486</v>
      </c>
      <c r="H489" s="5">
        <f t="shared" si="92"/>
        <v>1.718213058419244E-3</v>
      </c>
      <c r="I489" s="5">
        <f t="shared" si="93"/>
        <v>2.8355527941370195E-3</v>
      </c>
      <c r="J489" s="5">
        <f t="shared" si="94"/>
        <v>0.83505154639174994</v>
      </c>
      <c r="K489" s="5">
        <f t="shared" si="95"/>
        <v>0.64446116408537502</v>
      </c>
      <c r="L489" s="2">
        <f t="shared" si="96"/>
        <v>0.53926561324669531</v>
      </c>
      <c r="M489" s="2">
        <f t="shared" si="97"/>
        <v>0.54052640008654484</v>
      </c>
    </row>
    <row r="490" spans="1:13" x14ac:dyDescent="0.3">
      <c r="A490">
        <v>5119</v>
      </c>
      <c r="B490">
        <v>85.9</v>
      </c>
      <c r="C490" s="4">
        <f t="shared" si="88"/>
        <v>2.4999999999998579E-2</v>
      </c>
      <c r="D490" s="4">
        <f t="shared" si="89"/>
        <v>-0.20500000000000185</v>
      </c>
      <c r="E490" s="4">
        <f t="shared" si="90"/>
        <v>1.9999999999996021E-2</v>
      </c>
      <c r="F490" s="4">
        <f t="shared" si="91"/>
        <v>7.4999999999967315E-3</v>
      </c>
      <c r="G490" s="2">
        <f t="shared" si="87"/>
        <v>487</v>
      </c>
      <c r="H490" s="5">
        <f t="shared" si="92"/>
        <v>1.718213058419244E-3</v>
      </c>
      <c r="I490" s="5">
        <f t="shared" si="93"/>
        <v>2.8358829318473628E-3</v>
      </c>
      <c r="J490" s="5">
        <f t="shared" si="94"/>
        <v>0.83676975945016918</v>
      </c>
      <c r="K490" s="5">
        <f t="shared" si="95"/>
        <v>0.64729704701722235</v>
      </c>
      <c r="L490" s="2">
        <f t="shared" si="96"/>
        <v>0.54275078856426717</v>
      </c>
      <c r="M490" s="2">
        <f t="shared" si="97"/>
        <v>0.54401268040112671</v>
      </c>
    </row>
    <row r="491" spans="1:13" x14ac:dyDescent="0.3">
      <c r="A491">
        <v>4978</v>
      </c>
      <c r="B491">
        <v>85.94</v>
      </c>
      <c r="C491" s="4">
        <f t="shared" si="88"/>
        <v>7.9999999999998295E-2</v>
      </c>
      <c r="D491" s="4">
        <f t="shared" si="89"/>
        <v>5.250000000000199E-2</v>
      </c>
      <c r="E491" s="4">
        <f t="shared" si="90"/>
        <v>6.0000000000002274E-2</v>
      </c>
      <c r="F491" s="4">
        <f t="shared" si="91"/>
        <v>2.0000000000003126E-2</v>
      </c>
      <c r="G491" s="2">
        <f t="shared" si="87"/>
        <v>488</v>
      </c>
      <c r="H491" s="5">
        <f t="shared" si="92"/>
        <v>1.718213058419244E-3</v>
      </c>
      <c r="I491" s="5">
        <f t="shared" si="93"/>
        <v>2.8372034826887348E-3</v>
      </c>
      <c r="J491" s="5">
        <f t="shared" si="94"/>
        <v>0.83848797250858842</v>
      </c>
      <c r="K491" s="5">
        <f t="shared" si="95"/>
        <v>0.65013425049991114</v>
      </c>
      <c r="L491" s="2">
        <f t="shared" si="96"/>
        <v>0.54624681871899583</v>
      </c>
      <c r="M491" s="2">
        <f t="shared" si="97"/>
        <v>0.54751203235384793</v>
      </c>
    </row>
    <row r="492" spans="1:13" x14ac:dyDescent="0.3">
      <c r="A492">
        <v>4842</v>
      </c>
      <c r="B492">
        <v>86.06</v>
      </c>
      <c r="C492" s="4">
        <f t="shared" si="88"/>
        <v>0.13000000000000256</v>
      </c>
      <c r="D492" s="4">
        <f t="shared" si="89"/>
        <v>1.5000000000000568E-2</v>
      </c>
      <c r="E492" s="4">
        <f t="shared" si="90"/>
        <v>7.0000000000000284E-2</v>
      </c>
      <c r="F492" s="4">
        <f t="shared" si="91"/>
        <v>4.9999999999990052E-3</v>
      </c>
      <c r="G492" s="2">
        <f t="shared" si="87"/>
        <v>489</v>
      </c>
      <c r="H492" s="5">
        <f t="shared" si="92"/>
        <v>1.718213058419244E-3</v>
      </c>
      <c r="I492" s="5">
        <f t="shared" si="93"/>
        <v>2.8411651352128523E-3</v>
      </c>
      <c r="J492" s="5">
        <f t="shared" si="94"/>
        <v>0.84020618556700766</v>
      </c>
      <c r="K492" s="5">
        <f t="shared" si="95"/>
        <v>0.65297541563512396</v>
      </c>
      <c r="L492" s="2">
        <f t="shared" si="96"/>
        <v>0.54975593412578994</v>
      </c>
      <c r="M492" s="2">
        <f t="shared" si="97"/>
        <v>0.55102503113309054</v>
      </c>
    </row>
    <row r="493" spans="1:13" x14ac:dyDescent="0.3">
      <c r="A493">
        <v>4840</v>
      </c>
      <c r="B493">
        <v>86.2</v>
      </c>
      <c r="C493" s="4">
        <f t="shared" si="88"/>
        <v>0.10999999999999943</v>
      </c>
      <c r="D493" s="4">
        <f t="shared" si="89"/>
        <v>0.14999999999999858</v>
      </c>
      <c r="E493" s="4">
        <f t="shared" si="90"/>
        <v>3.9999999999999147E-2</v>
      </c>
      <c r="F493" s="4">
        <f t="shared" si="91"/>
        <v>-1.5000000000000568E-2</v>
      </c>
      <c r="G493" s="2">
        <f t="shared" si="87"/>
        <v>490</v>
      </c>
      <c r="H493" s="5">
        <f t="shared" si="92"/>
        <v>1.718213058419244E-3</v>
      </c>
      <c r="I493" s="5">
        <f t="shared" si="93"/>
        <v>2.845787063157656E-3</v>
      </c>
      <c r="J493" s="5">
        <f t="shared" si="94"/>
        <v>0.8419243986254269</v>
      </c>
      <c r="K493" s="5">
        <f t="shared" si="95"/>
        <v>0.65582120269828159</v>
      </c>
      <c r="L493" s="2">
        <f t="shared" si="96"/>
        <v>0.5532787122420193</v>
      </c>
      <c r="M493" s="2">
        <f t="shared" si="97"/>
        <v>0.5545500328572659</v>
      </c>
    </row>
    <row r="494" spans="1:13" x14ac:dyDescent="0.3">
      <c r="A494">
        <v>5146</v>
      </c>
      <c r="B494">
        <v>86.28</v>
      </c>
      <c r="C494" s="4">
        <f t="shared" si="88"/>
        <v>0.42999999999999972</v>
      </c>
      <c r="D494" s="4">
        <f t="shared" si="89"/>
        <v>0.41499999999999915</v>
      </c>
      <c r="E494" s="4">
        <f t="shared" si="90"/>
        <v>0.39000000000000057</v>
      </c>
      <c r="F494" s="4">
        <f t="shared" si="91"/>
        <v>0.17500000000000071</v>
      </c>
      <c r="G494" s="2">
        <f t="shared" si="87"/>
        <v>491</v>
      </c>
      <c r="H494" s="5">
        <f t="shared" si="92"/>
        <v>1.718213058419244E-3</v>
      </c>
      <c r="I494" s="5">
        <f t="shared" si="93"/>
        <v>2.8484281648404009E-3</v>
      </c>
      <c r="J494" s="5">
        <f t="shared" si="94"/>
        <v>0.84364261168384613</v>
      </c>
      <c r="K494" s="5">
        <f t="shared" si="95"/>
        <v>0.65866963086312202</v>
      </c>
      <c r="L494" s="2">
        <f t="shared" si="96"/>
        <v>0.5568135023791323</v>
      </c>
      <c r="M494" s="2">
        <f t="shared" si="97"/>
        <v>0.55810654741711208</v>
      </c>
    </row>
    <row r="495" spans="1:13" x14ac:dyDescent="0.3">
      <c r="A495">
        <v>4716</v>
      </c>
      <c r="B495">
        <v>87.06</v>
      </c>
      <c r="C495" s="4">
        <f t="shared" si="88"/>
        <v>0.93999999999999773</v>
      </c>
      <c r="D495" s="4">
        <f t="shared" si="89"/>
        <v>7.9999999999998295E-2</v>
      </c>
      <c r="E495" s="4">
        <f t="shared" si="90"/>
        <v>0.54999999999999716</v>
      </c>
      <c r="F495" s="4">
        <f t="shared" si="91"/>
        <v>7.9999999999998295E-2</v>
      </c>
      <c r="G495" s="2">
        <f t="shared" si="87"/>
        <v>492</v>
      </c>
      <c r="H495" s="5">
        <f t="shared" si="92"/>
        <v>1.718213058419244E-3</v>
      </c>
      <c r="I495" s="5">
        <f t="shared" si="93"/>
        <v>2.8741789062471639E-3</v>
      </c>
      <c r="J495" s="5">
        <f t="shared" si="94"/>
        <v>0.84536082474226537</v>
      </c>
      <c r="K495" s="5">
        <f t="shared" si="95"/>
        <v>0.66154380976936922</v>
      </c>
      <c r="L495" s="2">
        <f t="shared" si="96"/>
        <v>0.56037989384243636</v>
      </c>
      <c r="M495" s="2">
        <f t="shared" si="97"/>
        <v>0.56170363828399661</v>
      </c>
    </row>
    <row r="496" spans="1:13" x14ac:dyDescent="0.3">
      <c r="A496">
        <v>5131</v>
      </c>
      <c r="B496">
        <v>88.16</v>
      </c>
      <c r="C496" s="4">
        <f t="shared" si="88"/>
        <v>0.58999999999999631</v>
      </c>
      <c r="D496" s="4">
        <f t="shared" si="89"/>
        <v>-0.40249999999999631</v>
      </c>
      <c r="E496" s="4">
        <f t="shared" si="90"/>
        <v>3.9999999999999147E-2</v>
      </c>
      <c r="F496" s="4">
        <f t="shared" si="91"/>
        <v>-0.25499999999999901</v>
      </c>
      <c r="G496" s="2">
        <f t="shared" si="87"/>
        <v>493</v>
      </c>
      <c r="H496" s="5">
        <f t="shared" si="92"/>
        <v>1.718213058419244E-3</v>
      </c>
      <c r="I496" s="5">
        <f t="shared" si="93"/>
        <v>2.9104940543849067E-3</v>
      </c>
      <c r="J496" s="5">
        <f t="shared" si="94"/>
        <v>0.84707903780068461</v>
      </c>
      <c r="K496" s="5">
        <f t="shared" si="95"/>
        <v>0.66445430382375414</v>
      </c>
      <c r="L496" s="2">
        <f t="shared" si="96"/>
        <v>0.56398698640710221</v>
      </c>
      <c r="M496" s="2">
        <f t="shared" si="97"/>
        <v>0.56531296807053455</v>
      </c>
    </row>
    <row r="497" spans="1:13" x14ac:dyDescent="0.3">
      <c r="A497">
        <v>4833</v>
      </c>
      <c r="B497">
        <v>88.24</v>
      </c>
      <c r="C497" s="4">
        <f t="shared" si="88"/>
        <v>0.13500000000000512</v>
      </c>
      <c r="D497" s="4">
        <f t="shared" si="89"/>
        <v>-0.24749999999999517</v>
      </c>
      <c r="E497" s="4">
        <f t="shared" si="90"/>
        <v>9.5000000000005969E-2</v>
      </c>
      <c r="F497" s="4">
        <f t="shared" si="91"/>
        <v>2.7500000000003411E-2</v>
      </c>
      <c r="G497" s="2">
        <f t="shared" si="87"/>
        <v>494</v>
      </c>
      <c r="H497" s="5">
        <f t="shared" si="92"/>
        <v>1.718213058419244E-3</v>
      </c>
      <c r="I497" s="5">
        <f t="shared" si="93"/>
        <v>2.9131351560676513E-3</v>
      </c>
      <c r="J497" s="5">
        <f t="shared" si="94"/>
        <v>0.84879725085910385</v>
      </c>
      <c r="K497" s="5">
        <f t="shared" si="95"/>
        <v>0.66736743897982176</v>
      </c>
      <c r="L497" s="2">
        <f t="shared" si="96"/>
        <v>0.56760632696737234</v>
      </c>
      <c r="M497" s="2">
        <f t="shared" si="97"/>
        <v>0.56893763281044263</v>
      </c>
    </row>
    <row r="498" spans="1:13" x14ac:dyDescent="0.3">
      <c r="A498">
        <v>4660</v>
      </c>
      <c r="B498">
        <v>88.43</v>
      </c>
      <c r="C498" s="4">
        <f t="shared" si="88"/>
        <v>9.5000000000005969E-2</v>
      </c>
      <c r="D498" s="4">
        <f t="shared" si="89"/>
        <v>-5.000000000002558E-3</v>
      </c>
      <c r="E498" s="4">
        <f t="shared" si="90"/>
        <v>0</v>
      </c>
      <c r="F498" s="4">
        <f t="shared" si="91"/>
        <v>-4.7500000000002984E-2</v>
      </c>
      <c r="G498" s="2">
        <f t="shared" si="87"/>
        <v>495</v>
      </c>
      <c r="H498" s="5">
        <f t="shared" si="92"/>
        <v>1.718213058419244E-3</v>
      </c>
      <c r="I498" s="5">
        <f t="shared" si="93"/>
        <v>2.9194077725641712E-3</v>
      </c>
      <c r="J498" s="5">
        <f t="shared" si="94"/>
        <v>0.85051546391752308</v>
      </c>
      <c r="K498" s="5">
        <f t="shared" si="95"/>
        <v>0.67028684675238592</v>
      </c>
      <c r="L498" s="2">
        <f t="shared" si="96"/>
        <v>0.57124102403639587</v>
      </c>
      <c r="M498" s="2">
        <f t="shared" si="97"/>
        <v>0.57257232987946605</v>
      </c>
    </row>
    <row r="499" spans="1:13" x14ac:dyDescent="0.3">
      <c r="A499">
        <v>5090</v>
      </c>
      <c r="B499">
        <v>88.43</v>
      </c>
      <c r="C499" s="4">
        <f t="shared" si="88"/>
        <v>0.125</v>
      </c>
      <c r="D499" s="4">
        <f t="shared" si="89"/>
        <v>0.17999999999999616</v>
      </c>
      <c r="E499" s="4">
        <f t="shared" si="90"/>
        <v>0.125</v>
      </c>
      <c r="F499" s="4">
        <f t="shared" si="91"/>
        <v>6.25E-2</v>
      </c>
      <c r="G499" s="2">
        <f t="shared" si="87"/>
        <v>496</v>
      </c>
      <c r="H499" s="5">
        <f t="shared" si="92"/>
        <v>1.718213058419244E-3</v>
      </c>
      <c r="I499" s="5">
        <f t="shared" si="93"/>
        <v>2.9194077725641712E-3</v>
      </c>
      <c r="J499" s="5">
        <f t="shared" si="94"/>
        <v>0.85223367697594232</v>
      </c>
      <c r="K499" s="5">
        <f t="shared" si="95"/>
        <v>0.67320625452495009</v>
      </c>
      <c r="L499" s="2">
        <f t="shared" si="96"/>
        <v>0.57488575343453463</v>
      </c>
      <c r="M499" s="2">
        <f t="shared" si="97"/>
        <v>0.57622409313947465</v>
      </c>
    </row>
    <row r="500" spans="1:13" x14ac:dyDescent="0.3">
      <c r="A500">
        <v>4975</v>
      </c>
      <c r="B500">
        <v>88.68</v>
      </c>
      <c r="C500" s="4">
        <f t="shared" si="88"/>
        <v>0.45499999999999829</v>
      </c>
      <c r="D500" s="4">
        <f t="shared" si="89"/>
        <v>0.26749999999999829</v>
      </c>
      <c r="E500" s="4">
        <f t="shared" si="90"/>
        <v>0.32999999999999829</v>
      </c>
      <c r="F500" s="4">
        <f t="shared" si="91"/>
        <v>0.10249999999999915</v>
      </c>
      <c r="G500" s="2">
        <f t="shared" si="87"/>
        <v>497</v>
      </c>
      <c r="H500" s="5">
        <f t="shared" si="92"/>
        <v>1.718213058419244E-3</v>
      </c>
      <c r="I500" s="5">
        <f t="shared" si="93"/>
        <v>2.927661215322749E-3</v>
      </c>
      <c r="J500" s="5">
        <f t="shared" si="94"/>
        <v>0.85395189003436156</v>
      </c>
      <c r="K500" s="5">
        <f t="shared" si="95"/>
        <v>0.67613391574027282</v>
      </c>
      <c r="L500" s="2">
        <f t="shared" si="96"/>
        <v>0.57854757738600482</v>
      </c>
      <c r="M500" s="2">
        <f t="shared" si="97"/>
        <v>0.57990452392457836</v>
      </c>
    </row>
    <row r="501" spans="1:13" x14ac:dyDescent="0.3">
      <c r="A501">
        <v>4952</v>
      </c>
      <c r="B501">
        <v>89.34</v>
      </c>
      <c r="C501" s="4">
        <f t="shared" si="88"/>
        <v>0.65999999999999659</v>
      </c>
      <c r="D501" s="4">
        <f t="shared" si="89"/>
        <v>0.13749999999999929</v>
      </c>
      <c r="E501" s="4">
        <f t="shared" si="90"/>
        <v>0.32999999999999829</v>
      </c>
      <c r="F501" s="4">
        <f t="shared" si="91"/>
        <v>0</v>
      </c>
      <c r="G501" s="2">
        <f t="shared" si="87"/>
        <v>498</v>
      </c>
      <c r="H501" s="5">
        <f t="shared" si="92"/>
        <v>1.718213058419244E-3</v>
      </c>
      <c r="I501" s="5">
        <f t="shared" si="93"/>
        <v>2.9494503042053945E-3</v>
      </c>
      <c r="J501" s="5">
        <f t="shared" si="94"/>
        <v>0.8556701030927808</v>
      </c>
      <c r="K501" s="5">
        <f t="shared" si="95"/>
        <v>0.67908336604447816</v>
      </c>
      <c r="L501" s="2">
        <f t="shared" si="96"/>
        <v>0.58223814373916416</v>
      </c>
      <c r="M501" s="2">
        <f t="shared" si="97"/>
        <v>0.58361373454966825</v>
      </c>
    </row>
    <row r="502" spans="1:13" x14ac:dyDescent="0.3">
      <c r="A502">
        <v>4734</v>
      </c>
      <c r="B502">
        <v>90</v>
      </c>
      <c r="C502" s="4">
        <f t="shared" si="88"/>
        <v>0.72999999999999687</v>
      </c>
      <c r="D502" s="4">
        <f t="shared" si="89"/>
        <v>-5.2499999999998437E-2</v>
      </c>
      <c r="E502" s="4">
        <f t="shared" si="90"/>
        <v>0.39999999999999858</v>
      </c>
      <c r="F502" s="4">
        <f t="shared" si="91"/>
        <v>3.5000000000000142E-2</v>
      </c>
      <c r="G502" s="2">
        <f t="shared" si="87"/>
        <v>499</v>
      </c>
      <c r="H502" s="5">
        <f t="shared" si="92"/>
        <v>1.718213058419244E-3</v>
      </c>
      <c r="I502" s="5">
        <f t="shared" si="93"/>
        <v>2.9712393930880401E-3</v>
      </c>
      <c r="J502" s="5">
        <f t="shared" si="94"/>
        <v>0.85738831615120004</v>
      </c>
      <c r="K502" s="5">
        <f t="shared" si="95"/>
        <v>0.68205460543756624</v>
      </c>
      <c r="L502" s="2">
        <f t="shared" si="96"/>
        <v>0.58595756480890382</v>
      </c>
      <c r="M502" s="2">
        <f t="shared" si="97"/>
        <v>0.58735580011665345</v>
      </c>
    </row>
    <row r="503" spans="1:13" x14ac:dyDescent="0.3">
      <c r="A503">
        <v>4647</v>
      </c>
      <c r="B503">
        <v>90.8</v>
      </c>
      <c r="C503" s="4">
        <f t="shared" si="88"/>
        <v>0.55499999999999972</v>
      </c>
      <c r="D503" s="4">
        <f t="shared" si="89"/>
        <v>-0.24749999999999872</v>
      </c>
      <c r="E503" s="4">
        <f t="shared" si="90"/>
        <v>0.15500000000000114</v>
      </c>
      <c r="F503" s="4">
        <f t="shared" si="91"/>
        <v>-0.12249999999999872</v>
      </c>
      <c r="G503" s="2">
        <f t="shared" si="87"/>
        <v>500</v>
      </c>
      <c r="H503" s="5">
        <f t="shared" si="92"/>
        <v>1.718213058419244E-3</v>
      </c>
      <c r="I503" s="5">
        <f t="shared" si="93"/>
        <v>2.9976504099154893E-3</v>
      </c>
      <c r="J503" s="5">
        <f t="shared" si="94"/>
        <v>0.85910652920961927</v>
      </c>
      <c r="K503" s="5">
        <f t="shared" si="95"/>
        <v>0.68505225584748175</v>
      </c>
      <c r="L503" s="2">
        <f t="shared" si="96"/>
        <v>0.58970993158004681</v>
      </c>
      <c r="M503" s="2">
        <f t="shared" si="97"/>
        <v>0.59111695921513374</v>
      </c>
    </row>
    <row r="504" spans="1:13" x14ac:dyDescent="0.3">
      <c r="A504">
        <v>5037</v>
      </c>
      <c r="B504">
        <v>91.11</v>
      </c>
      <c r="C504" s="4">
        <f t="shared" si="88"/>
        <v>0.23499999999999943</v>
      </c>
      <c r="D504" s="4">
        <f t="shared" si="89"/>
        <v>-0.18499999999999872</v>
      </c>
      <c r="E504" s="4">
        <f t="shared" si="90"/>
        <v>7.9999999999998295E-2</v>
      </c>
      <c r="F504" s="4">
        <f t="shared" si="91"/>
        <v>-3.7500000000001421E-2</v>
      </c>
      <c r="G504" s="2">
        <f t="shared" si="87"/>
        <v>501</v>
      </c>
      <c r="H504" s="5">
        <f t="shared" si="92"/>
        <v>1.718213058419244E-3</v>
      </c>
      <c r="I504" s="5">
        <f t="shared" si="93"/>
        <v>3.0078846789361258E-3</v>
      </c>
      <c r="J504" s="5">
        <f t="shared" si="94"/>
        <v>0.86082474226803851</v>
      </c>
      <c r="K504" s="5">
        <f t="shared" si="95"/>
        <v>0.68806014052641784</v>
      </c>
      <c r="L504" s="2">
        <f t="shared" si="96"/>
        <v>0.59348142705199425</v>
      </c>
      <c r="M504" s="2">
        <f t="shared" si="97"/>
        <v>0.59489300173843185</v>
      </c>
    </row>
    <row r="505" spans="1:13" x14ac:dyDescent="0.3">
      <c r="A505">
        <v>4854</v>
      </c>
      <c r="B505">
        <v>91.27</v>
      </c>
      <c r="C505" s="4">
        <f t="shared" si="88"/>
        <v>0.18500000000000227</v>
      </c>
      <c r="D505" s="4">
        <f t="shared" si="89"/>
        <v>-2.9999999999997584E-2</v>
      </c>
      <c r="E505" s="4">
        <f t="shared" si="90"/>
        <v>0.10500000000000398</v>
      </c>
      <c r="F505" s="4">
        <f t="shared" si="91"/>
        <v>1.2500000000002842E-2</v>
      </c>
      <c r="G505" s="2">
        <f t="shared" si="87"/>
        <v>502</v>
      </c>
      <c r="H505" s="5">
        <f t="shared" si="92"/>
        <v>1.718213058419244E-3</v>
      </c>
      <c r="I505" s="5">
        <f t="shared" si="93"/>
        <v>3.0131668823016153E-3</v>
      </c>
      <c r="J505" s="5">
        <f t="shared" si="94"/>
        <v>0.86254295532645775</v>
      </c>
      <c r="K505" s="5">
        <f t="shared" si="95"/>
        <v>0.69107330740871942</v>
      </c>
      <c r="L505" s="2">
        <f t="shared" si="96"/>
        <v>0.59726782410066115</v>
      </c>
      <c r="M505" s="2">
        <f t="shared" si="97"/>
        <v>0.59868537870418193</v>
      </c>
    </row>
    <row r="506" spans="1:13" x14ac:dyDescent="0.3">
      <c r="A506">
        <v>5030</v>
      </c>
      <c r="B506">
        <v>91.48</v>
      </c>
      <c r="C506" s="4">
        <f t="shared" si="88"/>
        <v>0.17500000000000426</v>
      </c>
      <c r="D506" s="4">
        <f t="shared" si="89"/>
        <v>-5.250000000000199E-2</v>
      </c>
      <c r="E506" s="4">
        <f t="shared" si="90"/>
        <v>7.0000000000000284E-2</v>
      </c>
      <c r="F506" s="4">
        <f t="shared" si="91"/>
        <v>-1.7500000000001847E-2</v>
      </c>
      <c r="G506" s="2">
        <f t="shared" si="87"/>
        <v>503</v>
      </c>
      <c r="H506" s="5">
        <f t="shared" si="92"/>
        <v>1.718213058419244E-3</v>
      </c>
      <c r="I506" s="5">
        <f t="shared" si="93"/>
        <v>3.020099774218821E-3</v>
      </c>
      <c r="J506" s="5">
        <f t="shared" si="94"/>
        <v>0.86426116838487699</v>
      </c>
      <c r="K506" s="5">
        <f t="shared" si="95"/>
        <v>0.69409340718293822</v>
      </c>
      <c r="L506" s="2">
        <f t="shared" si="96"/>
        <v>0.60107057941615083</v>
      </c>
      <c r="M506" s="2">
        <f t="shared" si="97"/>
        <v>0.60249212857251733</v>
      </c>
    </row>
    <row r="507" spans="1:13" x14ac:dyDescent="0.3">
      <c r="A507">
        <v>4984</v>
      </c>
      <c r="B507">
        <v>91.62</v>
      </c>
      <c r="C507" s="4">
        <f t="shared" si="88"/>
        <v>7.9999999999998295E-2</v>
      </c>
      <c r="D507" s="4">
        <f t="shared" si="89"/>
        <v>-5.250000000000199E-2</v>
      </c>
      <c r="E507" s="4">
        <f t="shared" si="90"/>
        <v>9.9999999999980105E-3</v>
      </c>
      <c r="F507" s="4">
        <f t="shared" si="91"/>
        <v>-3.0000000000001137E-2</v>
      </c>
      <c r="G507" s="2">
        <f t="shared" si="87"/>
        <v>504</v>
      </c>
      <c r="H507" s="5">
        <f t="shared" si="92"/>
        <v>1.718213058419244E-3</v>
      </c>
      <c r="I507" s="5">
        <f t="shared" si="93"/>
        <v>3.0247217021636247E-3</v>
      </c>
      <c r="J507" s="5">
        <f t="shared" si="94"/>
        <v>0.86597938144329623</v>
      </c>
      <c r="K507" s="5">
        <f t="shared" si="95"/>
        <v>0.69711812888510183</v>
      </c>
      <c r="L507" s="2">
        <f t="shared" si="96"/>
        <v>0.60488772351713971</v>
      </c>
      <c r="M507" s="2">
        <f t="shared" si="97"/>
        <v>0.60630984445840663</v>
      </c>
    </row>
    <row r="508" spans="1:13" x14ac:dyDescent="0.3">
      <c r="A508">
        <v>4883</v>
      </c>
      <c r="B508">
        <v>91.64</v>
      </c>
      <c r="C508" s="4">
        <f t="shared" si="88"/>
        <v>7.0000000000000284E-2</v>
      </c>
      <c r="D508" s="4">
        <f t="shared" si="89"/>
        <v>0.17750000000000199</v>
      </c>
      <c r="E508" s="4">
        <f t="shared" si="90"/>
        <v>6.0000000000002274E-2</v>
      </c>
      <c r="F508" s="4">
        <f t="shared" si="91"/>
        <v>2.5000000000002132E-2</v>
      </c>
      <c r="G508" s="2">
        <f t="shared" si="87"/>
        <v>505</v>
      </c>
      <c r="H508" s="5">
        <f t="shared" si="92"/>
        <v>1.718213058419244E-3</v>
      </c>
      <c r="I508" s="5">
        <f t="shared" si="93"/>
        <v>3.025381977584311E-3</v>
      </c>
      <c r="J508" s="5">
        <f t="shared" si="94"/>
        <v>0.86769759450171546</v>
      </c>
      <c r="K508" s="5">
        <f t="shared" si="95"/>
        <v>0.70014351086268611</v>
      </c>
      <c r="L508" s="2">
        <f t="shared" si="96"/>
        <v>0.60871583590467016</v>
      </c>
      <c r="M508" s="2">
        <f t="shared" si="97"/>
        <v>0.61014139436230264</v>
      </c>
    </row>
    <row r="509" spans="1:13" x14ac:dyDescent="0.3">
      <c r="A509">
        <v>5114</v>
      </c>
      <c r="B509">
        <v>91.76</v>
      </c>
      <c r="C509" s="4">
        <f t="shared" si="88"/>
        <v>0.43500000000000227</v>
      </c>
      <c r="D509" s="4">
        <f t="shared" si="89"/>
        <v>0.26499999999999702</v>
      </c>
      <c r="E509" s="4">
        <f t="shared" si="90"/>
        <v>0.375</v>
      </c>
      <c r="F509" s="4">
        <f t="shared" si="91"/>
        <v>0.15749999999999886</v>
      </c>
      <c r="G509" s="2">
        <f t="shared" si="87"/>
        <v>506</v>
      </c>
      <c r="H509" s="5">
        <f t="shared" si="92"/>
        <v>1.718213058419244E-3</v>
      </c>
      <c r="I509" s="5">
        <f t="shared" si="93"/>
        <v>3.0293436301084284E-3</v>
      </c>
      <c r="J509" s="5">
        <f t="shared" si="94"/>
        <v>0.8694158075601347</v>
      </c>
      <c r="K509" s="5">
        <f t="shared" si="95"/>
        <v>0.70317285449279454</v>
      </c>
      <c r="L509" s="2">
        <f t="shared" si="96"/>
        <v>0.61255779592413351</v>
      </c>
      <c r="M509" s="2">
        <f t="shared" si="97"/>
        <v>0.61400488140256915</v>
      </c>
    </row>
    <row r="510" spans="1:13" x14ac:dyDescent="0.3">
      <c r="A510">
        <v>4695</v>
      </c>
      <c r="B510">
        <v>92.51</v>
      </c>
      <c r="C510" s="4">
        <f t="shared" si="88"/>
        <v>0.59999999999999432</v>
      </c>
      <c r="D510" s="4">
        <f t="shared" si="89"/>
        <v>-4.5000000000001705E-2</v>
      </c>
      <c r="E510" s="4">
        <f t="shared" si="90"/>
        <v>0.22499999999999432</v>
      </c>
      <c r="F510" s="4">
        <f t="shared" si="91"/>
        <v>-7.5000000000002842E-2</v>
      </c>
      <c r="G510" s="2">
        <f t="shared" si="87"/>
        <v>507</v>
      </c>
      <c r="H510" s="5">
        <f t="shared" si="92"/>
        <v>1.718213058419244E-3</v>
      </c>
      <c r="I510" s="5">
        <f t="shared" si="93"/>
        <v>3.0541039583841622E-3</v>
      </c>
      <c r="J510" s="5">
        <f t="shared" si="94"/>
        <v>0.87113402061855394</v>
      </c>
      <c r="K510" s="5">
        <f t="shared" si="95"/>
        <v>0.70622695845117867</v>
      </c>
      <c r="L510" s="2">
        <f t="shared" si="96"/>
        <v>0.61643177816700623</v>
      </c>
      <c r="M510" s="2">
        <f t="shared" si="97"/>
        <v>0.61789180538403554</v>
      </c>
    </row>
    <row r="511" spans="1:13" x14ac:dyDescent="0.3">
      <c r="A511">
        <v>4745</v>
      </c>
      <c r="B511">
        <v>92.96</v>
      </c>
      <c r="C511" s="4">
        <f t="shared" si="88"/>
        <v>0.34499999999999886</v>
      </c>
      <c r="D511" s="4">
        <f t="shared" si="89"/>
        <v>-0.23999999999999488</v>
      </c>
      <c r="E511" s="4">
        <f t="shared" si="90"/>
        <v>0.12000000000000455</v>
      </c>
      <c r="F511" s="4">
        <f t="shared" si="91"/>
        <v>-5.2499999999994884E-2</v>
      </c>
      <c r="G511" s="2">
        <f t="shared" si="87"/>
        <v>508</v>
      </c>
      <c r="H511" s="5">
        <f t="shared" si="92"/>
        <v>1.718213058419244E-3</v>
      </c>
      <c r="I511" s="5">
        <f t="shared" si="93"/>
        <v>3.068960155349602E-3</v>
      </c>
      <c r="J511" s="5">
        <f t="shared" si="94"/>
        <v>0.87285223367697318</v>
      </c>
      <c r="K511" s="5">
        <f t="shared" si="95"/>
        <v>0.7092959186065283</v>
      </c>
      <c r="L511" s="2">
        <f t="shared" si="96"/>
        <v>0.62032924840330195</v>
      </c>
      <c r="M511" s="2">
        <f t="shared" si="97"/>
        <v>0.62179619149484078</v>
      </c>
    </row>
    <row r="512" spans="1:13" x14ac:dyDescent="0.3">
      <c r="A512">
        <v>4827</v>
      </c>
      <c r="B512">
        <v>93.2</v>
      </c>
      <c r="C512" s="4">
        <f t="shared" si="88"/>
        <v>0.12000000000000455</v>
      </c>
      <c r="D512" s="4">
        <f t="shared" si="89"/>
        <v>-5.7500000000000995E-2</v>
      </c>
      <c r="E512" s="4">
        <f t="shared" si="90"/>
        <v>0</v>
      </c>
      <c r="F512" s="4">
        <f t="shared" si="91"/>
        <v>-6.0000000000002274E-2</v>
      </c>
      <c r="G512" s="2">
        <f t="shared" si="87"/>
        <v>509</v>
      </c>
      <c r="H512" s="5">
        <f t="shared" si="92"/>
        <v>1.718213058419244E-3</v>
      </c>
      <c r="I512" s="5">
        <f t="shared" si="93"/>
        <v>3.0768834603978369E-3</v>
      </c>
      <c r="J512" s="5">
        <f t="shared" si="94"/>
        <v>0.87457044673539241</v>
      </c>
      <c r="K512" s="5">
        <f t="shared" si="95"/>
        <v>0.7123728020669261</v>
      </c>
      <c r="L512" s="2">
        <f t="shared" si="96"/>
        <v>0.62424420799678892</v>
      </c>
      <c r="M512" s="2">
        <f t="shared" si="97"/>
        <v>0.62571115108832764</v>
      </c>
    </row>
    <row r="513" spans="1:13" x14ac:dyDescent="0.3">
      <c r="A513">
        <v>4779</v>
      </c>
      <c r="B513">
        <v>93.2</v>
      </c>
      <c r="C513" s="4">
        <f t="shared" si="88"/>
        <v>0.22999999999999687</v>
      </c>
      <c r="D513" s="4">
        <f t="shared" si="89"/>
        <v>0.11999999999999744</v>
      </c>
      <c r="E513" s="4">
        <f t="shared" si="90"/>
        <v>0.22999999999999687</v>
      </c>
      <c r="F513" s="4">
        <f t="shared" si="91"/>
        <v>0.11499999999999844</v>
      </c>
      <c r="G513" s="2">
        <f t="shared" si="87"/>
        <v>510</v>
      </c>
      <c r="H513" s="5">
        <f t="shared" si="92"/>
        <v>1.718213058419244E-3</v>
      </c>
      <c r="I513" s="5">
        <f t="shared" si="93"/>
        <v>3.0768834603978369E-3</v>
      </c>
      <c r="J513" s="5">
        <f t="shared" si="94"/>
        <v>0.87628865979381165</v>
      </c>
      <c r="K513" s="5">
        <f t="shared" si="95"/>
        <v>0.71544968552732391</v>
      </c>
      <c r="L513" s="2">
        <f t="shared" si="96"/>
        <v>0.62816974107295764</v>
      </c>
      <c r="M513" s="2">
        <f t="shared" si="97"/>
        <v>0.62964999177735659</v>
      </c>
    </row>
    <row r="514" spans="1:13" x14ac:dyDescent="0.3">
      <c r="A514">
        <v>4694</v>
      </c>
      <c r="B514">
        <v>93.66</v>
      </c>
      <c r="C514" s="4">
        <f t="shared" si="88"/>
        <v>0.35999999999999943</v>
      </c>
      <c r="D514" s="4">
        <f t="shared" si="89"/>
        <v>-1.2499999999999289E-2</v>
      </c>
      <c r="E514" s="4">
        <f t="shared" si="90"/>
        <v>0.13000000000000256</v>
      </c>
      <c r="F514" s="4">
        <f t="shared" si="91"/>
        <v>-4.9999999999997158E-2</v>
      </c>
      <c r="G514" s="2">
        <f t="shared" si="87"/>
        <v>511</v>
      </c>
      <c r="H514" s="5">
        <f t="shared" si="92"/>
        <v>1.718213058419244E-3</v>
      </c>
      <c r="I514" s="5">
        <f t="shared" si="93"/>
        <v>3.09206979507362E-3</v>
      </c>
      <c r="J514" s="5">
        <f t="shared" si="94"/>
        <v>0.87800687285223089</v>
      </c>
      <c r="K514" s="5">
        <f t="shared" si="95"/>
        <v>0.7185417553223975</v>
      </c>
      <c r="L514" s="2">
        <f t="shared" si="96"/>
        <v>0.6321192074313855</v>
      </c>
      <c r="M514" s="2">
        <f t="shared" si="97"/>
        <v>0.63360699457842984</v>
      </c>
    </row>
    <row r="515" spans="1:13" x14ac:dyDescent="0.3">
      <c r="A515">
        <v>4895</v>
      </c>
      <c r="B515">
        <v>93.92</v>
      </c>
      <c r="C515" s="4">
        <f t="shared" si="88"/>
        <v>0.20499999999999829</v>
      </c>
      <c r="D515" s="4">
        <f t="shared" si="89"/>
        <v>0.10749999999999815</v>
      </c>
      <c r="E515" s="4">
        <f t="shared" si="90"/>
        <v>7.4999999999995737E-2</v>
      </c>
      <c r="F515" s="4">
        <f t="shared" si="91"/>
        <v>-2.7500000000003411E-2</v>
      </c>
      <c r="G515" s="2">
        <f t="shared" si="87"/>
        <v>512</v>
      </c>
      <c r="H515" s="5">
        <f t="shared" si="92"/>
        <v>1.718213058419244E-3</v>
      </c>
      <c r="I515" s="5">
        <f t="shared" si="93"/>
        <v>3.1006533755425412E-3</v>
      </c>
      <c r="J515" s="5">
        <f t="shared" si="94"/>
        <v>0.87972508591065013</v>
      </c>
      <c r="K515" s="5">
        <f t="shared" si="95"/>
        <v>0.72164240869794005</v>
      </c>
      <c r="L515" s="2">
        <f t="shared" si="96"/>
        <v>0.63608686539869774</v>
      </c>
      <c r="M515" s="2">
        <f t="shared" si="97"/>
        <v>0.63757900900212594</v>
      </c>
    </row>
    <row r="516" spans="1:13" x14ac:dyDescent="0.3">
      <c r="A516">
        <v>4971</v>
      </c>
      <c r="B516">
        <v>94.07</v>
      </c>
      <c r="C516" s="4">
        <f t="shared" si="88"/>
        <v>0.57499999999999574</v>
      </c>
      <c r="D516" s="4">
        <f t="shared" si="89"/>
        <v>0.23500000000000298</v>
      </c>
      <c r="E516" s="4">
        <f t="shared" si="90"/>
        <v>0.5</v>
      </c>
      <c r="F516" s="4">
        <f t="shared" si="91"/>
        <v>0.21250000000000213</v>
      </c>
      <c r="G516" s="2">
        <f t="shared" si="87"/>
        <v>513</v>
      </c>
      <c r="H516" s="5">
        <f t="shared" si="92"/>
        <v>1.718213058419244E-3</v>
      </c>
      <c r="I516" s="5">
        <f t="shared" si="93"/>
        <v>3.1056054411976878E-3</v>
      </c>
      <c r="J516" s="5">
        <f t="shared" si="94"/>
        <v>0.88144329896906937</v>
      </c>
      <c r="K516" s="5">
        <f t="shared" si="95"/>
        <v>0.7247480141391377</v>
      </c>
      <c r="L516" s="2">
        <f t="shared" si="96"/>
        <v>0.64006955200604054</v>
      </c>
      <c r="M516" s="2">
        <f t="shared" si="97"/>
        <v>0.6415907953767207</v>
      </c>
    </row>
    <row r="517" spans="1:13" x14ac:dyDescent="0.3">
      <c r="A517">
        <v>5086</v>
      </c>
      <c r="B517">
        <v>95.07</v>
      </c>
      <c r="C517" s="4">
        <f t="shared" si="88"/>
        <v>0.67500000000000426</v>
      </c>
      <c r="D517" s="4">
        <f t="shared" si="89"/>
        <v>-0.17499999999999716</v>
      </c>
      <c r="E517" s="4">
        <f t="shared" si="90"/>
        <v>0.17500000000000426</v>
      </c>
      <c r="F517" s="4">
        <f t="shared" si="91"/>
        <v>-0.16249999999999787</v>
      </c>
      <c r="G517" s="2">
        <f t="shared" si="87"/>
        <v>514</v>
      </c>
      <c r="H517" s="5">
        <f t="shared" si="92"/>
        <v>1.718213058419244E-3</v>
      </c>
      <c r="I517" s="5">
        <f t="shared" si="93"/>
        <v>3.1386192122319994E-3</v>
      </c>
      <c r="J517" s="5">
        <f t="shared" si="94"/>
        <v>0.8831615120274886</v>
      </c>
      <c r="K517" s="5">
        <f t="shared" si="95"/>
        <v>0.72788663335136972</v>
      </c>
      <c r="L517" s="2">
        <f t="shared" si="96"/>
        <v>0.644092124013667</v>
      </c>
      <c r="M517" s="2">
        <f t="shared" si="97"/>
        <v>0.64562357215652777</v>
      </c>
    </row>
    <row r="518" spans="1:13" x14ac:dyDescent="0.3">
      <c r="A518">
        <v>4703</v>
      </c>
      <c r="B518">
        <v>95.42</v>
      </c>
      <c r="C518" s="4">
        <f t="shared" si="88"/>
        <v>0.22500000000000142</v>
      </c>
      <c r="D518" s="4">
        <f t="shared" si="89"/>
        <v>-0.30000000000000426</v>
      </c>
      <c r="E518" s="4">
        <f t="shared" si="90"/>
        <v>4.9999999999997158E-2</v>
      </c>
      <c r="F518" s="4">
        <f t="shared" si="91"/>
        <v>-6.2500000000003553E-2</v>
      </c>
      <c r="G518" s="2">
        <f t="shared" ref="G518:G581" si="98">G517+1</f>
        <v>515</v>
      </c>
      <c r="H518" s="5">
        <f t="shared" si="92"/>
        <v>1.718213058419244E-3</v>
      </c>
      <c r="I518" s="5">
        <f t="shared" si="93"/>
        <v>3.1501740320940088E-3</v>
      </c>
      <c r="J518" s="5">
        <f t="shared" si="94"/>
        <v>0.88487972508590784</v>
      </c>
      <c r="K518" s="5">
        <f t="shared" si="95"/>
        <v>0.73103680738346377</v>
      </c>
      <c r="L518" s="2">
        <f t="shared" si="96"/>
        <v>0.64813572613379056</v>
      </c>
      <c r="M518" s="2">
        <f t="shared" si="97"/>
        <v>0.64967009559831501</v>
      </c>
    </row>
    <row r="519" spans="1:13" x14ac:dyDescent="0.3">
      <c r="A519">
        <v>4672</v>
      </c>
      <c r="B519">
        <v>95.52</v>
      </c>
      <c r="C519" s="4">
        <f t="shared" si="88"/>
        <v>7.4999999999995737E-2</v>
      </c>
      <c r="D519" s="4">
        <f t="shared" si="89"/>
        <v>-7.4999999999999289E-2</v>
      </c>
      <c r="E519" s="4">
        <f t="shared" si="90"/>
        <v>2.4999999999998579E-2</v>
      </c>
      <c r="F519" s="4">
        <f t="shared" si="91"/>
        <v>-1.2499999999999289E-2</v>
      </c>
      <c r="G519" s="2">
        <f t="shared" si="98"/>
        <v>516</v>
      </c>
      <c r="H519" s="5">
        <f t="shared" si="92"/>
        <v>1.718213058419244E-3</v>
      </c>
      <c r="I519" s="5">
        <f t="shared" si="93"/>
        <v>3.1534754091974396E-3</v>
      </c>
      <c r="J519" s="5">
        <f t="shared" si="94"/>
        <v>0.88659793814432708</v>
      </c>
      <c r="K519" s="5">
        <f t="shared" si="95"/>
        <v>0.73419028279266119</v>
      </c>
      <c r="L519" s="2">
        <f t="shared" si="96"/>
        <v>0.65219308626083272</v>
      </c>
      <c r="M519" s="2">
        <f t="shared" si="97"/>
        <v>0.6537289192224236</v>
      </c>
    </row>
    <row r="520" spans="1:13" x14ac:dyDescent="0.3">
      <c r="A520">
        <v>5045</v>
      </c>
      <c r="B520">
        <v>95.57</v>
      </c>
      <c r="C520" s="4">
        <f t="shared" si="88"/>
        <v>7.5000000000002842E-2</v>
      </c>
      <c r="D520" s="4">
        <f t="shared" si="89"/>
        <v>0.17000000000000526</v>
      </c>
      <c r="E520" s="4">
        <f t="shared" si="90"/>
        <v>5.0000000000004263E-2</v>
      </c>
      <c r="F520" s="4">
        <f t="shared" si="91"/>
        <v>1.2500000000002842E-2</v>
      </c>
      <c r="G520" s="2">
        <f t="shared" si="98"/>
        <v>517</v>
      </c>
      <c r="H520" s="5">
        <f t="shared" si="92"/>
        <v>1.718213058419244E-3</v>
      </c>
      <c r="I520" s="5">
        <f t="shared" si="93"/>
        <v>3.155126097749155E-3</v>
      </c>
      <c r="J520" s="5">
        <f t="shared" si="94"/>
        <v>0.88831615120274632</v>
      </c>
      <c r="K520" s="5">
        <f t="shared" si="95"/>
        <v>0.73734540889041034</v>
      </c>
      <c r="L520" s="2">
        <f t="shared" si="96"/>
        <v>0.6562627522426655</v>
      </c>
      <c r="M520" s="2">
        <f t="shared" si="97"/>
        <v>0.65780151787085861</v>
      </c>
    </row>
    <row r="521" spans="1:13" x14ac:dyDescent="0.3">
      <c r="A521">
        <v>5038</v>
      </c>
      <c r="B521">
        <v>95.67</v>
      </c>
      <c r="C521" s="4">
        <f t="shared" si="88"/>
        <v>0.41500000000000625</v>
      </c>
      <c r="D521" s="4">
        <f t="shared" si="89"/>
        <v>0.47999999999999687</v>
      </c>
      <c r="E521" s="4">
        <f t="shared" si="90"/>
        <v>0.36500000000000199</v>
      </c>
      <c r="F521" s="4">
        <f t="shared" si="91"/>
        <v>0.15749999999999886</v>
      </c>
      <c r="G521" s="2">
        <f t="shared" si="98"/>
        <v>518</v>
      </c>
      <c r="H521" s="5">
        <f t="shared" si="92"/>
        <v>1.718213058419244E-3</v>
      </c>
      <c r="I521" s="5">
        <f t="shared" si="93"/>
        <v>3.1584274748525866E-3</v>
      </c>
      <c r="J521" s="5">
        <f t="shared" si="94"/>
        <v>0.89003436426116556</v>
      </c>
      <c r="K521" s="5">
        <f t="shared" si="95"/>
        <v>0.74050383636526296</v>
      </c>
      <c r="L521" s="2">
        <f t="shared" si="96"/>
        <v>0.66034620459376336</v>
      </c>
      <c r="M521" s="2">
        <f t="shared" si="97"/>
        <v>0.66190642009717793</v>
      </c>
    </row>
    <row r="522" spans="1:13" x14ac:dyDescent="0.3">
      <c r="A522">
        <v>4994</v>
      </c>
      <c r="B522">
        <v>96.4</v>
      </c>
      <c r="C522" s="4">
        <f t="shared" si="88"/>
        <v>1.0349999999999966</v>
      </c>
      <c r="D522" s="4">
        <f t="shared" si="89"/>
        <v>0.13749999999999574</v>
      </c>
      <c r="E522" s="4">
        <f t="shared" si="90"/>
        <v>0.6699999999999946</v>
      </c>
      <c r="F522" s="4">
        <f t="shared" si="91"/>
        <v>0.15249999999999631</v>
      </c>
      <c r="G522" s="2">
        <f t="shared" si="98"/>
        <v>519</v>
      </c>
      <c r="H522" s="5">
        <f t="shared" si="92"/>
        <v>1.718213058419244E-3</v>
      </c>
      <c r="I522" s="5">
        <f t="shared" si="93"/>
        <v>3.1825275277076342E-3</v>
      </c>
      <c r="J522" s="5">
        <f t="shared" si="94"/>
        <v>0.89175257731958479</v>
      </c>
      <c r="K522" s="5">
        <f t="shared" si="95"/>
        <v>0.7436863638929706</v>
      </c>
      <c r="L522" s="2">
        <f t="shared" si="96"/>
        <v>0.66446204334079639</v>
      </c>
      <c r="M522" s="2">
        <f t="shared" si="97"/>
        <v>0.66606170859885627</v>
      </c>
    </row>
    <row r="523" spans="1:13" x14ac:dyDescent="0.3">
      <c r="A523">
        <v>4686</v>
      </c>
      <c r="B523">
        <v>97.74</v>
      </c>
      <c r="C523" s="4">
        <f t="shared" si="88"/>
        <v>0.68999999999999773</v>
      </c>
      <c r="D523" s="4">
        <f t="shared" si="89"/>
        <v>-0.24249999999999616</v>
      </c>
      <c r="E523" s="4">
        <f t="shared" si="90"/>
        <v>2.0000000000003126E-2</v>
      </c>
      <c r="F523" s="4">
        <f t="shared" si="91"/>
        <v>-0.32499999999999574</v>
      </c>
      <c r="G523" s="2">
        <f t="shared" si="98"/>
        <v>520</v>
      </c>
      <c r="H523" s="5">
        <f t="shared" si="92"/>
        <v>1.718213058419244E-3</v>
      </c>
      <c r="I523" s="5">
        <f t="shared" si="93"/>
        <v>3.2267659808936111E-3</v>
      </c>
      <c r="J523" s="5">
        <f t="shared" si="94"/>
        <v>0.89347079037800403</v>
      </c>
      <c r="K523" s="5">
        <f t="shared" si="95"/>
        <v>0.74691312987386427</v>
      </c>
      <c r="L523" s="2">
        <f t="shared" si="96"/>
        <v>0.6686284203853643</v>
      </c>
      <c r="M523" s="2">
        <f t="shared" si="97"/>
        <v>0.67022926551702811</v>
      </c>
    </row>
    <row r="524" spans="1:13" x14ac:dyDescent="0.3">
      <c r="A524">
        <v>5144</v>
      </c>
      <c r="B524">
        <v>97.78</v>
      </c>
      <c r="C524" s="4">
        <f t="shared" si="88"/>
        <v>0.55000000000000426</v>
      </c>
      <c r="D524" s="4">
        <f t="shared" si="89"/>
        <v>-9.9999999999980105E-3</v>
      </c>
      <c r="E524" s="4">
        <f t="shared" si="90"/>
        <v>0.53000000000000114</v>
      </c>
      <c r="F524" s="4">
        <f t="shared" si="91"/>
        <v>0.25499999999999901</v>
      </c>
      <c r="G524" s="2">
        <f t="shared" si="98"/>
        <v>521</v>
      </c>
      <c r="H524" s="5">
        <f t="shared" si="92"/>
        <v>1.718213058419244E-3</v>
      </c>
      <c r="I524" s="5">
        <f t="shared" si="93"/>
        <v>3.228086531734984E-3</v>
      </c>
      <c r="J524" s="5">
        <f t="shared" si="94"/>
        <v>0.89518900343642327</v>
      </c>
      <c r="K524" s="5">
        <f t="shared" si="95"/>
        <v>0.75014121640559928</v>
      </c>
      <c r="L524" s="2">
        <f t="shared" si="96"/>
        <v>0.67280707038440135</v>
      </c>
      <c r="M524" s="2">
        <f t="shared" si="97"/>
        <v>0.67443924229474461</v>
      </c>
    </row>
    <row r="525" spans="1:13" x14ac:dyDescent="0.3">
      <c r="A525">
        <v>4918</v>
      </c>
      <c r="B525">
        <v>98.84</v>
      </c>
      <c r="C525" s="4">
        <f t="shared" si="88"/>
        <v>0.67000000000000171</v>
      </c>
      <c r="D525" s="4">
        <f t="shared" si="89"/>
        <v>-0.19500000000000384</v>
      </c>
      <c r="E525" s="4">
        <f t="shared" si="90"/>
        <v>0.14000000000000057</v>
      </c>
      <c r="F525" s="4">
        <f t="shared" si="91"/>
        <v>-0.19500000000000028</v>
      </c>
      <c r="G525" s="2">
        <f t="shared" si="98"/>
        <v>522</v>
      </c>
      <c r="H525" s="5">
        <f t="shared" si="92"/>
        <v>1.718213058419244E-3</v>
      </c>
      <c r="I525" s="5">
        <f t="shared" si="93"/>
        <v>3.2630811290313543E-3</v>
      </c>
      <c r="J525" s="5">
        <f t="shared" si="94"/>
        <v>0.89690721649484251</v>
      </c>
      <c r="K525" s="5">
        <f t="shared" si="95"/>
        <v>0.75340429753463067</v>
      </c>
      <c r="L525" s="2">
        <f t="shared" si="96"/>
        <v>0.67702826049933096</v>
      </c>
      <c r="M525" s="2">
        <f t="shared" si="97"/>
        <v>0.67866872329072969</v>
      </c>
    </row>
    <row r="526" spans="1:13" x14ac:dyDescent="0.3">
      <c r="A526">
        <v>4848</v>
      </c>
      <c r="B526">
        <v>99.12</v>
      </c>
      <c r="C526" s="4">
        <f t="shared" si="88"/>
        <v>0.15999999999999659</v>
      </c>
      <c r="D526" s="4">
        <f t="shared" si="89"/>
        <v>-0.27000000000000313</v>
      </c>
      <c r="E526" s="4">
        <f t="shared" si="90"/>
        <v>1.9999999999996021E-2</v>
      </c>
      <c r="F526" s="4">
        <f t="shared" si="91"/>
        <v>-6.0000000000002274E-2</v>
      </c>
      <c r="G526" s="2">
        <f t="shared" si="98"/>
        <v>523</v>
      </c>
      <c r="H526" s="5">
        <f t="shared" si="92"/>
        <v>1.718213058419244E-3</v>
      </c>
      <c r="I526" s="5">
        <f t="shared" si="93"/>
        <v>3.2723249849209613E-3</v>
      </c>
      <c r="J526" s="5">
        <f t="shared" si="94"/>
        <v>0.89862542955326175</v>
      </c>
      <c r="K526" s="5">
        <f t="shared" si="95"/>
        <v>0.75667662251955159</v>
      </c>
      <c r="L526" s="2">
        <f t="shared" si="96"/>
        <v>0.681268986598357</v>
      </c>
      <c r="M526" s="2">
        <f t="shared" si="97"/>
        <v>0.68291063607032287</v>
      </c>
    </row>
    <row r="527" spans="1:13" x14ac:dyDescent="0.3">
      <c r="A527">
        <v>4787</v>
      </c>
      <c r="B527">
        <v>99.16</v>
      </c>
      <c r="C527" s="4">
        <f t="shared" si="88"/>
        <v>0.12999999999999545</v>
      </c>
      <c r="D527" s="4">
        <f t="shared" si="89"/>
        <v>0.46250000000000213</v>
      </c>
      <c r="E527" s="4">
        <f t="shared" si="90"/>
        <v>0.10999999999999943</v>
      </c>
      <c r="F527" s="4">
        <f t="shared" si="91"/>
        <v>4.5000000000001705E-2</v>
      </c>
      <c r="G527" s="2">
        <f t="shared" si="98"/>
        <v>524</v>
      </c>
      <c r="H527" s="5">
        <f t="shared" si="92"/>
        <v>1.718213058419244E-3</v>
      </c>
      <c r="I527" s="5">
        <f t="shared" si="93"/>
        <v>3.2736455357623337E-3</v>
      </c>
      <c r="J527" s="5">
        <f t="shared" si="94"/>
        <v>0.90034364261168098</v>
      </c>
      <c r="K527" s="5">
        <f t="shared" si="95"/>
        <v>0.75995026805531396</v>
      </c>
      <c r="L527" s="2">
        <f t="shared" si="96"/>
        <v>0.68552214901896658</v>
      </c>
      <c r="M527" s="2">
        <f t="shared" si="97"/>
        <v>0.68717033771348379</v>
      </c>
    </row>
    <row r="528" spans="1:13" x14ac:dyDescent="0.3">
      <c r="A528">
        <v>5041</v>
      </c>
      <c r="B528">
        <v>99.38</v>
      </c>
      <c r="C528" s="4">
        <f t="shared" si="88"/>
        <v>1.0850000000000009</v>
      </c>
      <c r="D528" s="4">
        <f t="shared" si="89"/>
        <v>0.63250000000000384</v>
      </c>
      <c r="E528" s="4">
        <f t="shared" si="90"/>
        <v>0.97500000000000142</v>
      </c>
      <c r="F528" s="4">
        <f t="shared" si="91"/>
        <v>0.43250000000000099</v>
      </c>
      <c r="G528" s="2">
        <f t="shared" si="98"/>
        <v>525</v>
      </c>
      <c r="H528" s="5">
        <f t="shared" si="92"/>
        <v>1.718213058419244E-3</v>
      </c>
      <c r="I528" s="5">
        <f t="shared" si="93"/>
        <v>3.280908565389882E-3</v>
      </c>
      <c r="J528" s="5">
        <f t="shared" si="94"/>
        <v>0.90206185567010022</v>
      </c>
      <c r="K528" s="5">
        <f t="shared" si="95"/>
        <v>0.76323117662070383</v>
      </c>
      <c r="L528" s="2">
        <f t="shared" si="96"/>
        <v>0.68979312526200853</v>
      </c>
      <c r="M528" s="2">
        <f t="shared" si="97"/>
        <v>0.69149938586047133</v>
      </c>
    </row>
    <row r="529" spans="1:13" x14ac:dyDescent="0.3">
      <c r="A529">
        <v>5077</v>
      </c>
      <c r="B529">
        <v>101.33</v>
      </c>
      <c r="C529" s="4">
        <f t="shared" si="88"/>
        <v>1.3950000000000031</v>
      </c>
      <c r="D529" s="4">
        <f t="shared" si="89"/>
        <v>-0.30499999999999972</v>
      </c>
      <c r="E529" s="4">
        <f t="shared" si="90"/>
        <v>0.42000000000000171</v>
      </c>
      <c r="F529" s="4">
        <f t="shared" si="91"/>
        <v>-0.27749999999999986</v>
      </c>
      <c r="G529" s="2">
        <f t="shared" si="98"/>
        <v>526</v>
      </c>
      <c r="H529" s="5">
        <f t="shared" si="92"/>
        <v>1.718213058419244E-3</v>
      </c>
      <c r="I529" s="5">
        <f t="shared" si="93"/>
        <v>3.3452854189067898E-3</v>
      </c>
      <c r="J529" s="5">
        <f t="shared" si="94"/>
        <v>0.90378006872851946</v>
      </c>
      <c r="K529" s="5">
        <f t="shared" si="95"/>
        <v>0.76657646203961061</v>
      </c>
      <c r="L529" s="2">
        <f t="shared" si="96"/>
        <v>0.69413366923517783</v>
      </c>
      <c r="M529" s="2">
        <f t="shared" si="97"/>
        <v>0.69586499307177441</v>
      </c>
    </row>
    <row r="530" spans="1:13" x14ac:dyDescent="0.3">
      <c r="A530">
        <v>4574</v>
      </c>
      <c r="B530">
        <v>102.17</v>
      </c>
      <c r="C530" s="4">
        <f t="shared" si="88"/>
        <v>0.47500000000000142</v>
      </c>
      <c r="D530" s="4">
        <f t="shared" si="89"/>
        <v>-0.60500000000000043</v>
      </c>
      <c r="E530" s="4">
        <f t="shared" si="90"/>
        <v>5.4999999999999716E-2</v>
      </c>
      <c r="F530" s="4">
        <f t="shared" si="91"/>
        <v>-0.18250000000000099</v>
      </c>
      <c r="G530" s="2">
        <f t="shared" si="98"/>
        <v>527</v>
      </c>
      <c r="H530" s="5">
        <f t="shared" si="92"/>
        <v>1.718213058419244E-3</v>
      </c>
      <c r="I530" s="5">
        <f t="shared" si="93"/>
        <v>3.3730169865756115E-3</v>
      </c>
      <c r="J530" s="5">
        <f t="shared" si="94"/>
        <v>0.9054982817869387</v>
      </c>
      <c r="K530" s="5">
        <f t="shared" si="95"/>
        <v>0.76994947902618627</v>
      </c>
      <c r="L530" s="2">
        <f t="shared" si="96"/>
        <v>0.69851086757014613</v>
      </c>
      <c r="M530" s="2">
        <f t="shared" si="97"/>
        <v>0.70024547973716678</v>
      </c>
    </row>
    <row r="531" spans="1:13" x14ac:dyDescent="0.3">
      <c r="A531">
        <v>4998</v>
      </c>
      <c r="B531">
        <v>102.28</v>
      </c>
      <c r="C531" s="4">
        <f t="shared" si="88"/>
        <v>0.18500000000000227</v>
      </c>
      <c r="D531" s="4">
        <f t="shared" si="89"/>
        <v>-0.15750000000000242</v>
      </c>
      <c r="E531" s="4">
        <f t="shared" si="90"/>
        <v>0.13000000000000256</v>
      </c>
      <c r="F531" s="4">
        <f t="shared" si="91"/>
        <v>3.7500000000001421E-2</v>
      </c>
      <c r="G531" s="2">
        <f t="shared" si="98"/>
        <v>528</v>
      </c>
      <c r="H531" s="5">
        <f t="shared" si="92"/>
        <v>1.718213058419244E-3</v>
      </c>
      <c r="I531" s="5">
        <f t="shared" si="93"/>
        <v>3.3766485013893861E-3</v>
      </c>
      <c r="J531" s="5">
        <f t="shared" si="94"/>
        <v>0.90721649484535793</v>
      </c>
      <c r="K531" s="5">
        <f t="shared" si="95"/>
        <v>0.77332612752757568</v>
      </c>
      <c r="L531" s="2">
        <f t="shared" si="96"/>
        <v>0.7029029578386361</v>
      </c>
      <c r="M531" s="2">
        <f t="shared" si="97"/>
        <v>0.70464535717144294</v>
      </c>
    </row>
    <row r="532" spans="1:13" x14ac:dyDescent="0.3">
      <c r="A532">
        <v>5063</v>
      </c>
      <c r="B532">
        <v>102.54</v>
      </c>
      <c r="C532" s="4">
        <f t="shared" si="88"/>
        <v>0.15999999999999659</v>
      </c>
      <c r="D532" s="4">
        <f t="shared" si="89"/>
        <v>0.31249999999999645</v>
      </c>
      <c r="E532" s="4">
        <f t="shared" si="90"/>
        <v>2.9999999999994031E-2</v>
      </c>
      <c r="F532" s="4">
        <f t="shared" si="91"/>
        <v>-5.0000000000004263E-2</v>
      </c>
      <c r="G532" s="2">
        <f t="shared" si="98"/>
        <v>529</v>
      </c>
      <c r="H532" s="5">
        <f t="shared" si="92"/>
        <v>1.718213058419244E-3</v>
      </c>
      <c r="I532" s="5">
        <f t="shared" si="93"/>
        <v>3.3852320818583072E-3</v>
      </c>
      <c r="J532" s="5">
        <f t="shared" si="94"/>
        <v>0.90893470790377717</v>
      </c>
      <c r="K532" s="5">
        <f t="shared" si="95"/>
        <v>0.77671135960943394</v>
      </c>
      <c r="L532" s="2">
        <f t="shared" si="96"/>
        <v>0.70731446837284995</v>
      </c>
      <c r="M532" s="2">
        <f t="shared" si="97"/>
        <v>0.70905866814739682</v>
      </c>
    </row>
    <row r="533" spans="1:13" x14ac:dyDescent="0.3">
      <c r="A533">
        <v>5070</v>
      </c>
      <c r="B533">
        <v>102.6</v>
      </c>
      <c r="C533" s="4">
        <f t="shared" si="88"/>
        <v>0.80999999999999517</v>
      </c>
      <c r="D533" s="4">
        <f t="shared" si="89"/>
        <v>0.55500000000000327</v>
      </c>
      <c r="E533" s="4">
        <f t="shared" si="90"/>
        <v>0.78000000000000114</v>
      </c>
      <c r="F533" s="4">
        <f t="shared" si="91"/>
        <v>0.37500000000000355</v>
      </c>
      <c r="G533" s="2">
        <f t="shared" si="98"/>
        <v>530</v>
      </c>
      <c r="H533" s="5">
        <f t="shared" si="92"/>
        <v>1.718213058419244E-3</v>
      </c>
      <c r="I533" s="5">
        <f t="shared" si="93"/>
        <v>3.3872129081203655E-3</v>
      </c>
      <c r="J533" s="5">
        <f t="shared" si="94"/>
        <v>0.91065292096219641</v>
      </c>
      <c r="K533" s="5">
        <f t="shared" si="95"/>
        <v>0.78009857251755432</v>
      </c>
      <c r="L533" s="2">
        <f t="shared" si="96"/>
        <v>0.7117394192557045</v>
      </c>
      <c r="M533" s="2">
        <f t="shared" si="97"/>
        <v>0.71353051900600939</v>
      </c>
    </row>
    <row r="534" spans="1:13" x14ac:dyDescent="0.3">
      <c r="A534">
        <v>5108</v>
      </c>
      <c r="B534">
        <v>104.16</v>
      </c>
      <c r="C534" s="4">
        <f t="shared" si="88"/>
        <v>1.2700000000000031</v>
      </c>
      <c r="D534" s="4">
        <f t="shared" si="89"/>
        <v>-0.14999999999999503</v>
      </c>
      <c r="E534" s="4">
        <f t="shared" si="90"/>
        <v>0.49000000000000199</v>
      </c>
      <c r="F534" s="4">
        <f t="shared" si="91"/>
        <v>-0.14499999999999957</v>
      </c>
      <c r="G534" s="2">
        <f t="shared" si="98"/>
        <v>531</v>
      </c>
      <c r="H534" s="5">
        <f t="shared" si="92"/>
        <v>1.718213058419244E-3</v>
      </c>
      <c r="I534" s="5">
        <f t="shared" si="93"/>
        <v>3.4387143909338914E-3</v>
      </c>
      <c r="J534" s="5">
        <f t="shared" si="94"/>
        <v>0.91237113402061565</v>
      </c>
      <c r="K534" s="5">
        <f t="shared" si="95"/>
        <v>0.78353728690848823</v>
      </c>
      <c r="L534" s="2">
        <f t="shared" si="96"/>
        <v>0.71622308700225845</v>
      </c>
      <c r="M534" s="2">
        <f t="shared" si="97"/>
        <v>0.71804370514804572</v>
      </c>
    </row>
    <row r="535" spans="1:13" x14ac:dyDescent="0.3">
      <c r="A535">
        <v>5061</v>
      </c>
      <c r="B535">
        <v>105.14</v>
      </c>
      <c r="C535" s="4">
        <f t="shared" si="88"/>
        <v>0.51000000000000512</v>
      </c>
      <c r="D535" s="4">
        <f t="shared" si="89"/>
        <v>-0.55500000000000327</v>
      </c>
      <c r="E535" s="4">
        <f t="shared" si="90"/>
        <v>2.0000000000003126E-2</v>
      </c>
      <c r="F535" s="4">
        <f t="shared" si="91"/>
        <v>-0.23499999999999943</v>
      </c>
      <c r="G535" s="2">
        <f t="shared" si="98"/>
        <v>532</v>
      </c>
      <c r="H535" s="5">
        <f t="shared" si="92"/>
        <v>1.718213058419244E-3</v>
      </c>
      <c r="I535" s="5">
        <f t="shared" si="93"/>
        <v>3.4710678865475168E-3</v>
      </c>
      <c r="J535" s="5">
        <f t="shared" si="94"/>
        <v>0.91408934707903489</v>
      </c>
      <c r="K535" s="5">
        <f t="shared" si="95"/>
        <v>0.78700835479503573</v>
      </c>
      <c r="L535" s="2">
        <f t="shared" si="96"/>
        <v>0.7207482012126335</v>
      </c>
      <c r="M535" s="2">
        <f t="shared" si="97"/>
        <v>0.72257002645987722</v>
      </c>
    </row>
    <row r="536" spans="1:13" x14ac:dyDescent="0.3">
      <c r="A536">
        <v>4809</v>
      </c>
      <c r="B536">
        <v>105.18</v>
      </c>
      <c r="C536" s="4">
        <f t="shared" si="88"/>
        <v>0.15999999999999659</v>
      </c>
      <c r="D536" s="4">
        <f t="shared" si="89"/>
        <v>-0.15000000000000568</v>
      </c>
      <c r="E536" s="4">
        <f t="shared" si="90"/>
        <v>0.13999999999999346</v>
      </c>
      <c r="F536" s="4">
        <f t="shared" si="91"/>
        <v>5.9999999999995168E-2</v>
      </c>
      <c r="G536" s="2">
        <f t="shared" si="98"/>
        <v>533</v>
      </c>
      <c r="H536" s="5">
        <f t="shared" si="92"/>
        <v>1.718213058419244E-3</v>
      </c>
      <c r="I536" s="5">
        <f t="shared" si="93"/>
        <v>3.4723884373888897E-3</v>
      </c>
      <c r="J536" s="5">
        <f t="shared" si="94"/>
        <v>0.91580756013745412</v>
      </c>
      <c r="K536" s="5">
        <f t="shared" si="95"/>
        <v>0.79048074323242457</v>
      </c>
      <c r="L536" s="2">
        <f t="shared" si="96"/>
        <v>0.72528645513077894</v>
      </c>
      <c r="M536" s="2">
        <f t="shared" si="97"/>
        <v>0.72711674597113118</v>
      </c>
    </row>
    <row r="537" spans="1:13" x14ac:dyDescent="0.3">
      <c r="A537">
        <v>4685</v>
      </c>
      <c r="B537">
        <v>105.46</v>
      </c>
      <c r="C537" s="4">
        <f t="shared" si="88"/>
        <v>0.20999999999999375</v>
      </c>
      <c r="D537" s="4">
        <f t="shared" si="89"/>
        <v>0.13000000000000256</v>
      </c>
      <c r="E537" s="4">
        <f t="shared" si="90"/>
        <v>7.0000000000000284E-2</v>
      </c>
      <c r="F537" s="4">
        <f t="shared" si="91"/>
        <v>-3.4999999999996589E-2</v>
      </c>
      <c r="G537" s="2">
        <f t="shared" si="98"/>
        <v>534</v>
      </c>
      <c r="H537" s="5">
        <f t="shared" si="92"/>
        <v>1.718213058419244E-3</v>
      </c>
      <c r="I537" s="5">
        <f t="shared" si="93"/>
        <v>3.4816322932784962E-3</v>
      </c>
      <c r="J537" s="5">
        <f t="shared" si="94"/>
        <v>0.91752577319587336</v>
      </c>
      <c r="K537" s="5">
        <f t="shared" si="95"/>
        <v>0.79396237552570303</v>
      </c>
      <c r="L537" s="2">
        <f t="shared" si="96"/>
        <v>0.72984513901417492</v>
      </c>
      <c r="M537" s="2">
        <f t="shared" si="97"/>
        <v>0.73167967059253836</v>
      </c>
    </row>
    <row r="538" spans="1:13" x14ac:dyDescent="0.3">
      <c r="A538">
        <v>5110</v>
      </c>
      <c r="B538">
        <v>105.6</v>
      </c>
      <c r="C538" s="4">
        <f t="shared" si="88"/>
        <v>0.42000000000000171</v>
      </c>
      <c r="D538" s="4">
        <f t="shared" si="89"/>
        <v>0.21750000000000469</v>
      </c>
      <c r="E538" s="4">
        <f t="shared" si="90"/>
        <v>0.35000000000000142</v>
      </c>
      <c r="F538" s="4">
        <f t="shared" si="91"/>
        <v>0.14000000000000057</v>
      </c>
      <c r="G538" s="2">
        <f t="shared" si="98"/>
        <v>535</v>
      </c>
      <c r="H538" s="5">
        <f t="shared" si="92"/>
        <v>1.718213058419244E-3</v>
      </c>
      <c r="I538" s="5">
        <f t="shared" si="93"/>
        <v>3.4862542212232999E-3</v>
      </c>
      <c r="J538" s="5">
        <f t="shared" si="94"/>
        <v>0.9192439862542926</v>
      </c>
      <c r="K538" s="5">
        <f t="shared" si="95"/>
        <v>0.79744862974692632</v>
      </c>
      <c r="L538" s="2">
        <f t="shared" si="96"/>
        <v>0.73442004389063775</v>
      </c>
      <c r="M538" s="2">
        <f t="shared" si="97"/>
        <v>0.73627581886634197</v>
      </c>
    </row>
    <row r="539" spans="1:13" x14ac:dyDescent="0.3">
      <c r="A539">
        <v>4968</v>
      </c>
      <c r="B539">
        <v>106.3</v>
      </c>
      <c r="C539" s="4">
        <f t="shared" ref="C539:C585" si="99">IF(AND(ISNUMBER(B538),ISNUMBER(B540)),(B540-B538)/2,"")</f>
        <v>0.64500000000000313</v>
      </c>
      <c r="D539" s="4">
        <f t="shared" ref="D539:D585" si="100">IF(AND(ISNUMBER(C538),ISNUMBER(C540)),(C540-C538)/2,"")</f>
        <v>1.7499999999998295E-2</v>
      </c>
      <c r="E539" s="4">
        <f t="shared" ref="E539:E585" si="101">IF(AND(ISNUMBER(B539),ISNUMBER(B540)),(B540-B539)/2,"")</f>
        <v>0.29500000000000171</v>
      </c>
      <c r="F539" s="4">
        <f t="shared" ref="F539:F585" si="102">IF(AND(ISNUMBER(E538),ISNUMBER(E539)),(E539-E538)/2,"")</f>
        <v>-2.7499999999999858E-2</v>
      </c>
      <c r="G539" s="2">
        <f t="shared" si="98"/>
        <v>536</v>
      </c>
      <c r="H539" s="5">
        <f t="shared" ref="H539:H585" si="103">1/MAX(G:G)</f>
        <v>1.718213058419244E-3</v>
      </c>
      <c r="I539" s="5">
        <f t="shared" ref="I539:I585" si="104">B539/SUM(B:B)</f>
        <v>3.5093638609473184E-3</v>
      </c>
      <c r="J539" s="5">
        <f t="shared" ref="J539:J585" si="105">H539+J538</f>
        <v>0.92096219931271184</v>
      </c>
      <c r="K539" s="5">
        <f t="shared" ref="K539:K585" si="106">I539+K538</f>
        <v>0.80095799360787368</v>
      </c>
      <c r="L539" s="2">
        <f t="shared" ref="L539:L585" si="107">K539*J540</f>
        <v>0.73902825183406662</v>
      </c>
      <c r="M539" s="2">
        <f t="shared" ref="M539:M585" si="108">K540*J539</f>
        <v>0.74090196542652675</v>
      </c>
    </row>
    <row r="540" spans="1:13" x14ac:dyDescent="0.3">
      <c r="A540">
        <v>5179</v>
      </c>
      <c r="B540">
        <v>106.89</v>
      </c>
      <c r="C540" s="4">
        <f t="shared" si="99"/>
        <v>0.45499999999999829</v>
      </c>
      <c r="D540" s="4">
        <f t="shared" si="100"/>
        <v>0.17749999999999844</v>
      </c>
      <c r="E540" s="4">
        <f t="shared" si="101"/>
        <v>0.15999999999999659</v>
      </c>
      <c r="F540" s="4">
        <f t="shared" si="102"/>
        <v>-6.7500000000002558E-2</v>
      </c>
      <c r="G540" s="2">
        <f t="shared" si="98"/>
        <v>537</v>
      </c>
      <c r="H540" s="5">
        <f t="shared" si="103"/>
        <v>1.718213058419244E-3</v>
      </c>
      <c r="I540" s="5">
        <f t="shared" si="104"/>
        <v>3.5288419858575623E-3</v>
      </c>
      <c r="J540" s="5">
        <f t="shared" si="105"/>
        <v>0.92268041237113108</v>
      </c>
      <c r="K540" s="5">
        <f t="shared" si="106"/>
        <v>0.80448683559373124</v>
      </c>
      <c r="L540" s="2">
        <f t="shared" si="107"/>
        <v>0.74366652499901376</v>
      </c>
      <c r="M540" s="2">
        <f t="shared" si="108"/>
        <v>0.74554998616263291</v>
      </c>
    </row>
    <row r="541" spans="1:13" x14ac:dyDescent="0.3">
      <c r="A541">
        <v>4931</v>
      </c>
      <c r="B541">
        <v>107.21</v>
      </c>
      <c r="C541" s="4">
        <f t="shared" si="99"/>
        <v>1</v>
      </c>
      <c r="D541" s="4">
        <f t="shared" si="100"/>
        <v>0.25500000000000256</v>
      </c>
      <c r="E541" s="4">
        <f t="shared" si="101"/>
        <v>0.84000000000000341</v>
      </c>
      <c r="F541" s="4">
        <f t="shared" si="102"/>
        <v>0.34000000000000341</v>
      </c>
      <c r="G541" s="2">
        <f t="shared" si="98"/>
        <v>538</v>
      </c>
      <c r="H541" s="5">
        <f t="shared" si="103"/>
        <v>1.718213058419244E-3</v>
      </c>
      <c r="I541" s="5">
        <f t="shared" si="104"/>
        <v>3.5394063925885417E-3</v>
      </c>
      <c r="J541" s="5">
        <f t="shared" si="105"/>
        <v>0.92439862542955031</v>
      </c>
      <c r="K541" s="5">
        <f t="shared" si="106"/>
        <v>0.80802624198631978</v>
      </c>
      <c r="L541" s="2">
        <f t="shared" si="107"/>
        <v>0.74832670864368556</v>
      </c>
      <c r="M541" s="2">
        <f t="shared" si="108"/>
        <v>0.75026143985337279</v>
      </c>
    </row>
    <row r="542" spans="1:13" x14ac:dyDescent="0.3">
      <c r="A542">
        <v>4697</v>
      </c>
      <c r="B542">
        <v>108.89</v>
      </c>
      <c r="C542" s="4">
        <f t="shared" si="99"/>
        <v>0.96500000000000341</v>
      </c>
      <c r="D542" s="4">
        <f t="shared" si="100"/>
        <v>-0.37249999999999872</v>
      </c>
      <c r="E542" s="4">
        <f t="shared" si="101"/>
        <v>0.125</v>
      </c>
      <c r="F542" s="4">
        <f t="shared" si="102"/>
        <v>-0.35750000000000171</v>
      </c>
      <c r="G542" s="2">
        <f t="shared" si="98"/>
        <v>539</v>
      </c>
      <c r="H542" s="5">
        <f t="shared" si="103"/>
        <v>1.718213058419244E-3</v>
      </c>
      <c r="I542" s="5">
        <f t="shared" si="104"/>
        <v>3.5948695279261851E-3</v>
      </c>
      <c r="J542" s="5">
        <f t="shared" si="105"/>
        <v>0.92611683848796955</v>
      </c>
      <c r="K542" s="5">
        <f t="shared" si="106"/>
        <v>0.81162111151424599</v>
      </c>
      <c r="L542" s="2">
        <f t="shared" si="107"/>
        <v>0.75305051583795779</v>
      </c>
      <c r="M542" s="2">
        <f t="shared" si="108"/>
        <v>0.75499289069995923</v>
      </c>
    </row>
    <row r="543" spans="1:13" x14ac:dyDescent="0.3">
      <c r="A543">
        <v>4775</v>
      </c>
      <c r="B543">
        <v>109.14</v>
      </c>
      <c r="C543" s="4">
        <f t="shared" si="99"/>
        <v>0.25500000000000256</v>
      </c>
      <c r="D543" s="4">
        <f t="shared" si="100"/>
        <v>-0.35750000000000171</v>
      </c>
      <c r="E543" s="4">
        <f t="shared" si="101"/>
        <v>0.13000000000000256</v>
      </c>
      <c r="F543" s="4">
        <f t="shared" si="102"/>
        <v>2.500000000001279E-3</v>
      </c>
      <c r="G543" s="2">
        <f t="shared" si="98"/>
        <v>540</v>
      </c>
      <c r="H543" s="5">
        <f t="shared" si="103"/>
        <v>1.718213058419244E-3</v>
      </c>
      <c r="I543" s="5">
        <f t="shared" si="104"/>
        <v>3.6031229706847633E-3</v>
      </c>
      <c r="J543" s="5">
        <f t="shared" si="105"/>
        <v>0.92783505154638879</v>
      </c>
      <c r="K543" s="5">
        <f t="shared" si="106"/>
        <v>0.81522423448493075</v>
      </c>
      <c r="L543" s="2">
        <f t="shared" si="107"/>
        <v>0.75779434855042294</v>
      </c>
      <c r="M543" s="2">
        <f t="shared" si="108"/>
        <v>0.75974468755925118</v>
      </c>
    </row>
    <row r="544" spans="1:13" x14ac:dyDescent="0.3">
      <c r="A544">
        <v>5028</v>
      </c>
      <c r="B544">
        <v>109.4</v>
      </c>
      <c r="C544" s="4">
        <f t="shared" si="99"/>
        <v>0.25</v>
      </c>
      <c r="D544" s="4">
        <f t="shared" si="100"/>
        <v>0.10499999999999687</v>
      </c>
      <c r="E544" s="4">
        <f t="shared" si="101"/>
        <v>0.11999999999999744</v>
      </c>
      <c r="F544" s="4">
        <f t="shared" si="102"/>
        <v>-5.000000000002558E-3</v>
      </c>
      <c r="G544" s="2">
        <f t="shared" si="98"/>
        <v>541</v>
      </c>
      <c r="H544" s="5">
        <f t="shared" si="103"/>
        <v>1.718213058419244E-3</v>
      </c>
      <c r="I544" s="5">
        <f t="shared" si="104"/>
        <v>3.6117065511536844E-3</v>
      </c>
      <c r="J544" s="5">
        <f t="shared" si="105"/>
        <v>0.92955326460480803</v>
      </c>
      <c r="K544" s="5">
        <f t="shared" si="106"/>
        <v>0.81883594103608448</v>
      </c>
      <c r="L544" s="2">
        <f t="shared" si="107"/>
        <v>0.76255855677243367</v>
      </c>
      <c r="M544" s="2">
        <f t="shared" si="108"/>
        <v>0.76451626091533598</v>
      </c>
    </row>
    <row r="545" spans="1:13" x14ac:dyDescent="0.3">
      <c r="A545">
        <v>4874</v>
      </c>
      <c r="B545">
        <v>109.64</v>
      </c>
      <c r="C545" s="4">
        <f t="shared" si="99"/>
        <v>0.46499999999999631</v>
      </c>
      <c r="D545" s="4">
        <f t="shared" si="100"/>
        <v>0.14000000000000057</v>
      </c>
      <c r="E545" s="4">
        <f t="shared" si="101"/>
        <v>0.34499999999999886</v>
      </c>
      <c r="F545" s="4">
        <f t="shared" si="102"/>
        <v>0.11250000000000071</v>
      </c>
      <c r="G545" s="2">
        <f t="shared" si="98"/>
        <v>542</v>
      </c>
      <c r="H545" s="5">
        <f t="shared" si="103"/>
        <v>1.718213058419244E-3</v>
      </c>
      <c r="I545" s="5">
        <f t="shared" si="104"/>
        <v>3.6196298562019189E-3</v>
      </c>
      <c r="J545" s="5">
        <f t="shared" si="105"/>
        <v>0.93127147766322727</v>
      </c>
      <c r="K545" s="5">
        <f t="shared" si="106"/>
        <v>0.82245557089228638</v>
      </c>
      <c r="L545" s="2">
        <f t="shared" si="107"/>
        <v>0.76734256871908946</v>
      </c>
      <c r="M545" s="2">
        <f t="shared" si="108"/>
        <v>0.76932148676249246</v>
      </c>
    </row>
    <row r="546" spans="1:13" x14ac:dyDescent="0.3">
      <c r="A546">
        <v>4914</v>
      </c>
      <c r="B546">
        <v>110.33</v>
      </c>
      <c r="C546" s="4">
        <f t="shared" si="99"/>
        <v>0.53000000000000114</v>
      </c>
      <c r="D546" s="4">
        <f t="shared" si="100"/>
        <v>-7.249999999999801E-2</v>
      </c>
      <c r="E546" s="4">
        <f t="shared" si="101"/>
        <v>0.18500000000000227</v>
      </c>
      <c r="F546" s="4">
        <f t="shared" si="102"/>
        <v>-7.9999999999998295E-2</v>
      </c>
      <c r="G546" s="2">
        <f t="shared" si="98"/>
        <v>543</v>
      </c>
      <c r="H546" s="5">
        <f t="shared" si="103"/>
        <v>1.718213058419244E-3</v>
      </c>
      <c r="I546" s="5">
        <f t="shared" si="104"/>
        <v>3.642409358215594E-3</v>
      </c>
      <c r="J546" s="5">
        <f t="shared" si="105"/>
        <v>0.9329896907216465</v>
      </c>
      <c r="K546" s="5">
        <f t="shared" si="106"/>
        <v>0.82609798025050196</v>
      </c>
      <c r="L546" s="2">
        <f t="shared" si="107"/>
        <v>0.77216031143689279</v>
      </c>
      <c r="M546" s="2">
        <f t="shared" si="108"/>
        <v>0.77415062603826579</v>
      </c>
    </row>
    <row r="547" spans="1:13" x14ac:dyDescent="0.3">
      <c r="A547">
        <v>4890</v>
      </c>
      <c r="B547">
        <v>110.7</v>
      </c>
      <c r="C547" s="4">
        <f t="shared" si="99"/>
        <v>0.32000000000000028</v>
      </c>
      <c r="D547" s="4">
        <f t="shared" si="100"/>
        <v>-5.0000000000000711E-2</v>
      </c>
      <c r="E547" s="4">
        <f t="shared" si="101"/>
        <v>0.13499999999999801</v>
      </c>
      <c r="F547" s="4">
        <f t="shared" si="102"/>
        <v>-2.5000000000002132E-2</v>
      </c>
      <c r="G547" s="2">
        <f t="shared" si="98"/>
        <v>544</v>
      </c>
      <c r="H547" s="5">
        <f t="shared" si="103"/>
        <v>1.718213058419244E-3</v>
      </c>
      <c r="I547" s="5">
        <f t="shared" si="104"/>
        <v>3.6546244534982892E-3</v>
      </c>
      <c r="J547" s="5">
        <f t="shared" si="105"/>
        <v>0.93470790378006574</v>
      </c>
      <c r="K547" s="5">
        <f t="shared" si="106"/>
        <v>0.82975260470400025</v>
      </c>
      <c r="L547" s="2">
        <f t="shared" si="107"/>
        <v>0.77700200955958543</v>
      </c>
      <c r="M547" s="2">
        <f t="shared" si="108"/>
        <v>0.77900065588379253</v>
      </c>
    </row>
    <row r="548" spans="1:13" x14ac:dyDescent="0.3">
      <c r="A548">
        <v>5016</v>
      </c>
      <c r="B548">
        <v>110.97</v>
      </c>
      <c r="C548" s="4">
        <f t="shared" si="99"/>
        <v>0.42999999999999972</v>
      </c>
      <c r="D548" s="4">
        <f t="shared" si="100"/>
        <v>-4.9999999999990052E-3</v>
      </c>
      <c r="E548" s="4">
        <f t="shared" si="101"/>
        <v>0.29500000000000171</v>
      </c>
      <c r="F548" s="4">
        <f t="shared" si="102"/>
        <v>8.0000000000001847E-2</v>
      </c>
      <c r="G548" s="2">
        <f t="shared" si="98"/>
        <v>545</v>
      </c>
      <c r="H548" s="5">
        <f t="shared" si="103"/>
        <v>1.718213058419244E-3</v>
      </c>
      <c r="I548" s="5">
        <f t="shared" si="104"/>
        <v>3.6635381716775533E-3</v>
      </c>
      <c r="J548" s="5">
        <f t="shared" si="105"/>
        <v>0.93642611683848498</v>
      </c>
      <c r="K548" s="5">
        <f t="shared" si="106"/>
        <v>0.83341614287567778</v>
      </c>
      <c r="L548" s="2">
        <f t="shared" si="107"/>
        <v>0.78186462888336528</v>
      </c>
      <c r="M548" s="2">
        <f t="shared" si="108"/>
        <v>0.78388151503244552</v>
      </c>
    </row>
    <row r="549" spans="1:13" x14ac:dyDescent="0.3">
      <c r="A549">
        <v>4884</v>
      </c>
      <c r="B549">
        <v>111.56</v>
      </c>
      <c r="C549" s="4">
        <f t="shared" si="99"/>
        <v>0.31000000000000227</v>
      </c>
      <c r="D549" s="4">
        <f t="shared" si="100"/>
        <v>-9.4999999999998863E-2</v>
      </c>
      <c r="E549" s="4">
        <f t="shared" si="101"/>
        <v>1.5000000000000568E-2</v>
      </c>
      <c r="F549" s="4">
        <f t="shared" si="102"/>
        <v>-0.14000000000000057</v>
      </c>
      <c r="G549" s="2">
        <f t="shared" si="98"/>
        <v>546</v>
      </c>
      <c r="H549" s="5">
        <f t="shared" si="103"/>
        <v>1.718213058419244E-3</v>
      </c>
      <c r="I549" s="5">
        <f t="shared" si="104"/>
        <v>3.6830162965877972E-3</v>
      </c>
      <c r="J549" s="5">
        <f t="shared" si="105"/>
        <v>0.93814432989690422</v>
      </c>
      <c r="K549" s="5">
        <f t="shared" si="106"/>
        <v>0.83709915917226563</v>
      </c>
      <c r="L549" s="2">
        <f t="shared" si="107"/>
        <v>0.7867581444454087</v>
      </c>
      <c r="M549" s="2">
        <f t="shared" si="108"/>
        <v>0.78877595974495196</v>
      </c>
    </row>
    <row r="550" spans="1:13" x14ac:dyDescent="0.3">
      <c r="A550">
        <v>4814</v>
      </c>
      <c r="B550">
        <v>111.59</v>
      </c>
      <c r="C550" s="4">
        <f t="shared" si="99"/>
        <v>0.24000000000000199</v>
      </c>
      <c r="D550" s="4">
        <f t="shared" si="100"/>
        <v>4.2499999999996874E-2</v>
      </c>
      <c r="E550" s="4">
        <f t="shared" si="101"/>
        <v>0.22500000000000142</v>
      </c>
      <c r="F550" s="4">
        <f t="shared" si="102"/>
        <v>0.10500000000000043</v>
      </c>
      <c r="G550" s="2">
        <f t="shared" si="98"/>
        <v>547</v>
      </c>
      <c r="H550" s="5">
        <f t="shared" si="103"/>
        <v>1.718213058419244E-3</v>
      </c>
      <c r="I550" s="5">
        <f t="shared" si="104"/>
        <v>3.6840067097188263E-3</v>
      </c>
      <c r="J550" s="5">
        <f t="shared" si="105"/>
        <v>0.93986254295532345</v>
      </c>
      <c r="K550" s="5">
        <f t="shared" si="106"/>
        <v>0.84078316588198443</v>
      </c>
      <c r="L550" s="2">
        <f t="shared" si="107"/>
        <v>0.79166524897478696</v>
      </c>
      <c r="M550" s="2">
        <f t="shared" si="108"/>
        <v>0.79369702705738887</v>
      </c>
    </row>
    <row r="551" spans="1:13" x14ac:dyDescent="0.3">
      <c r="A551">
        <v>4834</v>
      </c>
      <c r="B551">
        <v>112.04</v>
      </c>
      <c r="C551" s="4">
        <f t="shared" si="99"/>
        <v>0.39499999999999602</v>
      </c>
      <c r="D551" s="4">
        <f t="shared" si="100"/>
        <v>2.4999999999977263E-3</v>
      </c>
      <c r="E551" s="4">
        <f t="shared" si="101"/>
        <v>0.1699999999999946</v>
      </c>
      <c r="F551" s="4">
        <f t="shared" si="102"/>
        <v>-2.7500000000003411E-2</v>
      </c>
      <c r="G551" s="2">
        <f t="shared" si="98"/>
        <v>548</v>
      </c>
      <c r="H551" s="5">
        <f t="shared" si="103"/>
        <v>1.718213058419244E-3</v>
      </c>
      <c r="I551" s="5">
        <f t="shared" si="104"/>
        <v>3.698862906684267E-3</v>
      </c>
      <c r="J551" s="5">
        <f t="shared" si="105"/>
        <v>0.94158075601374269</v>
      </c>
      <c r="K551" s="5">
        <f t="shared" si="106"/>
        <v>0.84448202878866874</v>
      </c>
      <c r="L551" s="2">
        <f t="shared" si="107"/>
        <v>0.79659902715631903</v>
      </c>
      <c r="M551" s="2">
        <f t="shared" si="108"/>
        <v>0.79864137418362724</v>
      </c>
    </row>
    <row r="552" spans="1:13" x14ac:dyDescent="0.3">
      <c r="A552">
        <v>4802</v>
      </c>
      <c r="B552">
        <v>112.38</v>
      </c>
      <c r="C552" s="4">
        <f t="shared" si="99"/>
        <v>0.24499999999999744</v>
      </c>
      <c r="D552" s="4">
        <f t="shared" si="100"/>
        <v>0.16000000000000369</v>
      </c>
      <c r="E552" s="4">
        <f t="shared" si="101"/>
        <v>7.5000000000002842E-2</v>
      </c>
      <c r="F552" s="4">
        <f t="shared" si="102"/>
        <v>-4.7499999999995879E-2</v>
      </c>
      <c r="G552" s="2">
        <f t="shared" si="98"/>
        <v>549</v>
      </c>
      <c r="H552" s="5">
        <f t="shared" si="103"/>
        <v>1.718213058419244E-3</v>
      </c>
      <c r="I552" s="5">
        <f t="shared" si="104"/>
        <v>3.7100875888359322E-3</v>
      </c>
      <c r="J552" s="5">
        <f t="shared" si="105"/>
        <v>0.94329896907216193</v>
      </c>
      <c r="K552" s="5">
        <f t="shared" si="106"/>
        <v>0.84819211637750469</v>
      </c>
      <c r="L552" s="2">
        <f t="shared" si="107"/>
        <v>0.8015561237244434</v>
      </c>
      <c r="M552" s="2">
        <f t="shared" si="108"/>
        <v>0.80360314203017902</v>
      </c>
    </row>
    <row r="553" spans="1:13" x14ac:dyDescent="0.3">
      <c r="A553">
        <v>4683</v>
      </c>
      <c r="B553">
        <v>112.53</v>
      </c>
      <c r="C553" s="4">
        <f t="shared" si="99"/>
        <v>0.71500000000000341</v>
      </c>
      <c r="D553" s="4">
        <f t="shared" si="100"/>
        <v>0.43500000000000227</v>
      </c>
      <c r="E553" s="4">
        <f t="shared" si="101"/>
        <v>0.64000000000000057</v>
      </c>
      <c r="F553" s="4">
        <f t="shared" si="102"/>
        <v>0.28249999999999886</v>
      </c>
      <c r="G553" s="2">
        <f t="shared" si="98"/>
        <v>550</v>
      </c>
      <c r="H553" s="5">
        <f t="shared" si="103"/>
        <v>1.718213058419244E-3</v>
      </c>
      <c r="I553" s="5">
        <f t="shared" si="104"/>
        <v>3.7150396544910792E-3</v>
      </c>
      <c r="J553" s="5">
        <f t="shared" si="105"/>
        <v>0.94501718213058117</v>
      </c>
      <c r="K553" s="5">
        <f t="shared" si="106"/>
        <v>0.85190715603199574</v>
      </c>
      <c r="L553" s="2">
        <f t="shared" si="107"/>
        <v>0.80653065803028889</v>
      </c>
      <c r="M553" s="2">
        <f t="shared" si="108"/>
        <v>0.80861761051954373</v>
      </c>
    </row>
    <row r="554" spans="1:13" x14ac:dyDescent="0.3">
      <c r="A554">
        <v>4600</v>
      </c>
      <c r="B554">
        <v>113.81</v>
      </c>
      <c r="C554" s="4">
        <f t="shared" si="99"/>
        <v>1.115000000000002</v>
      </c>
      <c r="D554" s="4">
        <f t="shared" si="100"/>
        <v>0.15999999999999659</v>
      </c>
      <c r="E554" s="4">
        <f t="shared" si="101"/>
        <v>0.47500000000000142</v>
      </c>
      <c r="F554" s="4">
        <f t="shared" si="102"/>
        <v>-8.2499999999999574E-2</v>
      </c>
      <c r="G554" s="2">
        <f t="shared" si="98"/>
        <v>551</v>
      </c>
      <c r="H554" s="5">
        <f t="shared" si="103"/>
        <v>1.718213058419244E-3</v>
      </c>
      <c r="I554" s="5">
        <f t="shared" si="104"/>
        <v>3.7572972814149982E-3</v>
      </c>
      <c r="J554" s="5">
        <f t="shared" si="105"/>
        <v>0.94673539518900041</v>
      </c>
      <c r="K554" s="5">
        <f t="shared" si="106"/>
        <v>0.85566445331341079</v>
      </c>
      <c r="L554" s="2">
        <f t="shared" si="107"/>
        <v>0.81155803819416017</v>
      </c>
      <c r="M554" s="2">
        <f t="shared" si="108"/>
        <v>0.8136746832237034</v>
      </c>
    </row>
    <row r="555" spans="1:13" x14ac:dyDescent="0.3">
      <c r="A555">
        <v>4996</v>
      </c>
      <c r="B555">
        <v>114.76</v>
      </c>
      <c r="C555" s="4">
        <f t="shared" si="99"/>
        <v>1.0349999999999966</v>
      </c>
      <c r="D555" s="4">
        <f t="shared" si="100"/>
        <v>-0.24000000000000199</v>
      </c>
      <c r="E555" s="4">
        <f t="shared" si="101"/>
        <v>0.55999999999999517</v>
      </c>
      <c r="F555" s="4">
        <f t="shared" si="102"/>
        <v>4.2499999999996874E-2</v>
      </c>
      <c r="G555" s="2">
        <f t="shared" si="98"/>
        <v>552</v>
      </c>
      <c r="H555" s="5">
        <f t="shared" si="103"/>
        <v>1.718213058419244E-3</v>
      </c>
      <c r="I555" s="5">
        <f t="shared" si="104"/>
        <v>3.788660363897594E-3</v>
      </c>
      <c r="J555" s="5">
        <f t="shared" si="105"/>
        <v>0.94845360824741964</v>
      </c>
      <c r="K555" s="5">
        <f t="shared" si="106"/>
        <v>0.85945311367730837</v>
      </c>
      <c r="L555" s="2">
        <f t="shared" si="107"/>
        <v>0.81662813034974224</v>
      </c>
      <c r="M555" s="2">
        <f t="shared" si="108"/>
        <v>0.8187798448531759</v>
      </c>
    </row>
    <row r="556" spans="1:13" x14ac:dyDescent="0.3">
      <c r="A556">
        <v>5035</v>
      </c>
      <c r="B556">
        <v>115.88</v>
      </c>
      <c r="C556" s="4">
        <f t="shared" si="99"/>
        <v>0.63499999999999801</v>
      </c>
      <c r="D556" s="4">
        <f t="shared" si="100"/>
        <v>-0.47249999999999659</v>
      </c>
      <c r="E556" s="4">
        <f t="shared" si="101"/>
        <v>7.5000000000002842E-2</v>
      </c>
      <c r="F556" s="4">
        <f t="shared" si="102"/>
        <v>-0.24249999999999616</v>
      </c>
      <c r="G556" s="2">
        <f t="shared" si="98"/>
        <v>553</v>
      </c>
      <c r="H556" s="5">
        <f t="shared" si="103"/>
        <v>1.718213058419244E-3</v>
      </c>
      <c r="I556" s="5">
        <f t="shared" si="104"/>
        <v>3.8256357874560227E-3</v>
      </c>
      <c r="J556" s="5">
        <f t="shared" si="105"/>
        <v>0.95017182130583888</v>
      </c>
      <c r="K556" s="5">
        <f t="shared" si="106"/>
        <v>0.86327874946476435</v>
      </c>
      <c r="L556" s="2">
        <f t="shared" si="107"/>
        <v>0.82174643849394835</v>
      </c>
      <c r="M556" s="2">
        <f t="shared" si="108"/>
        <v>0.82390285831062482</v>
      </c>
    </row>
    <row r="557" spans="1:13" x14ac:dyDescent="0.3">
      <c r="A557">
        <v>4723</v>
      </c>
      <c r="B557">
        <v>116.03</v>
      </c>
      <c r="C557" s="4">
        <f t="shared" si="99"/>
        <v>9.0000000000003411E-2</v>
      </c>
      <c r="D557" s="4">
        <f t="shared" si="100"/>
        <v>0</v>
      </c>
      <c r="E557" s="4">
        <f t="shared" si="101"/>
        <v>1.5000000000000568E-2</v>
      </c>
      <c r="F557" s="4">
        <f t="shared" si="102"/>
        <v>-3.0000000000001137E-2</v>
      </c>
      <c r="G557" s="2">
        <f t="shared" si="98"/>
        <v>554</v>
      </c>
      <c r="H557" s="5">
        <f t="shared" si="103"/>
        <v>1.718213058419244E-3</v>
      </c>
      <c r="I557" s="5">
        <f t="shared" si="104"/>
        <v>3.8305878531111697E-3</v>
      </c>
      <c r="J557" s="5">
        <f t="shared" si="105"/>
        <v>0.95189003436425812</v>
      </c>
      <c r="K557" s="5">
        <f t="shared" si="106"/>
        <v>0.86710933731787554</v>
      </c>
      <c r="L557" s="2">
        <f t="shared" si="107"/>
        <v>0.82688261548353847</v>
      </c>
      <c r="M557" s="2">
        <f t="shared" si="108"/>
        <v>0.82903997806460428</v>
      </c>
    </row>
    <row r="558" spans="1:13" x14ac:dyDescent="0.3">
      <c r="A558">
        <v>5127</v>
      </c>
      <c r="B558">
        <v>116.06</v>
      </c>
      <c r="C558" s="4">
        <f t="shared" si="99"/>
        <v>0.63499999999999801</v>
      </c>
      <c r="D558" s="4">
        <f t="shared" si="100"/>
        <v>0.53999999999999915</v>
      </c>
      <c r="E558" s="4">
        <f t="shared" si="101"/>
        <v>0.61999999999999744</v>
      </c>
      <c r="F558" s="4">
        <f t="shared" si="102"/>
        <v>0.30249999999999844</v>
      </c>
      <c r="G558" s="2">
        <f t="shared" si="98"/>
        <v>555</v>
      </c>
      <c r="H558" s="5">
        <f t="shared" si="103"/>
        <v>1.718213058419244E-3</v>
      </c>
      <c r="I558" s="5">
        <f t="shared" si="104"/>
        <v>3.8315782662421993E-3</v>
      </c>
      <c r="J558" s="5">
        <f t="shared" si="105"/>
        <v>0.95360824742267736</v>
      </c>
      <c r="K558" s="5">
        <f t="shared" si="106"/>
        <v>0.87094091558411779</v>
      </c>
      <c r="L558" s="2">
        <f t="shared" si="107"/>
        <v>0.83203290217314074</v>
      </c>
      <c r="M558" s="2">
        <f t="shared" si="108"/>
        <v>0.83422930268758433</v>
      </c>
    </row>
    <row r="559" spans="1:13" x14ac:dyDescent="0.3">
      <c r="A559">
        <v>4770</v>
      </c>
      <c r="B559">
        <v>117.3</v>
      </c>
      <c r="C559" s="4">
        <f t="shared" si="99"/>
        <v>1.1700000000000017</v>
      </c>
      <c r="D559" s="4">
        <f t="shared" si="100"/>
        <v>0.13500000000000156</v>
      </c>
      <c r="E559" s="4">
        <f t="shared" si="101"/>
        <v>0.55000000000000426</v>
      </c>
      <c r="F559" s="4">
        <f t="shared" si="102"/>
        <v>-3.4999999999996589E-2</v>
      </c>
      <c r="G559" s="2">
        <f t="shared" si="98"/>
        <v>556</v>
      </c>
      <c r="H559" s="5">
        <f t="shared" si="103"/>
        <v>1.718213058419244E-3</v>
      </c>
      <c r="I559" s="5">
        <f t="shared" si="104"/>
        <v>3.8725153423247454E-3</v>
      </c>
      <c r="J559" s="5">
        <f t="shared" si="105"/>
        <v>0.9553264604810966</v>
      </c>
      <c r="K559" s="5">
        <f t="shared" si="106"/>
        <v>0.87481343092644259</v>
      </c>
      <c r="L559" s="2">
        <f t="shared" si="107"/>
        <v>0.83723553440898102</v>
      </c>
      <c r="M559" s="2">
        <f t="shared" si="108"/>
        <v>0.83946662774535685</v>
      </c>
    </row>
    <row r="560" spans="1:13" x14ac:dyDescent="0.3">
      <c r="A560">
        <v>5085</v>
      </c>
      <c r="B560">
        <v>118.4</v>
      </c>
      <c r="C560" s="4">
        <f t="shared" si="99"/>
        <v>0.90500000000000114</v>
      </c>
      <c r="D560" s="4">
        <f t="shared" si="100"/>
        <v>-8.0000000000001847E-2</v>
      </c>
      <c r="E560" s="4">
        <f t="shared" si="101"/>
        <v>0.35499999999999687</v>
      </c>
      <c r="F560" s="4">
        <f t="shared" si="102"/>
        <v>-9.7500000000003695E-2</v>
      </c>
      <c r="G560" s="2">
        <f t="shared" si="98"/>
        <v>557</v>
      </c>
      <c r="H560" s="5">
        <f t="shared" si="103"/>
        <v>1.718213058419244E-3</v>
      </c>
      <c r="I560" s="5">
        <f t="shared" si="104"/>
        <v>3.9088304904624886E-3</v>
      </c>
      <c r="J560" s="5">
        <f t="shared" si="105"/>
        <v>0.95704467353951583</v>
      </c>
      <c r="K560" s="5">
        <f t="shared" si="106"/>
        <v>0.87872226141690513</v>
      </c>
      <c r="L560" s="2">
        <f t="shared" si="107"/>
        <v>0.84248629187393731</v>
      </c>
      <c r="M560" s="2">
        <f t="shared" si="108"/>
        <v>0.84473981812445553</v>
      </c>
    </row>
    <row r="561" spans="1:13" x14ac:dyDescent="0.3">
      <c r="A561">
        <v>5015</v>
      </c>
      <c r="B561">
        <v>119.11</v>
      </c>
      <c r="C561" s="4">
        <f t="shared" si="99"/>
        <v>1.009999999999998</v>
      </c>
      <c r="D561" s="4">
        <f t="shared" si="100"/>
        <v>0.29250000000000043</v>
      </c>
      <c r="E561" s="4">
        <f t="shared" si="101"/>
        <v>0.65500000000000114</v>
      </c>
      <c r="F561" s="4">
        <f t="shared" si="102"/>
        <v>0.15000000000000213</v>
      </c>
      <c r="G561" s="2">
        <f t="shared" si="98"/>
        <v>558</v>
      </c>
      <c r="H561" s="5">
        <f t="shared" si="103"/>
        <v>1.718213058419244E-3</v>
      </c>
      <c r="I561" s="5">
        <f t="shared" si="104"/>
        <v>3.9322702678968495E-3</v>
      </c>
      <c r="J561" s="5">
        <f t="shared" si="105"/>
        <v>0.95876288659793507</v>
      </c>
      <c r="K561" s="5">
        <f t="shared" si="106"/>
        <v>0.88265453168480201</v>
      </c>
      <c r="L561" s="2">
        <f t="shared" si="107"/>
        <v>0.84777299520928306</v>
      </c>
      <c r="M561" s="2">
        <f t="shared" si="108"/>
        <v>0.85006798607552414</v>
      </c>
    </row>
    <row r="562" spans="1:13" x14ac:dyDescent="0.3">
      <c r="A562">
        <v>4702</v>
      </c>
      <c r="B562">
        <v>120.42</v>
      </c>
      <c r="C562" s="4">
        <f t="shared" si="99"/>
        <v>1.490000000000002</v>
      </c>
      <c r="D562" s="4">
        <f t="shared" si="100"/>
        <v>4.5000000000001705E-2</v>
      </c>
      <c r="E562" s="4">
        <f t="shared" si="101"/>
        <v>0.83500000000000085</v>
      </c>
      <c r="F562" s="4">
        <f t="shared" si="102"/>
        <v>8.9999999999999858E-2</v>
      </c>
      <c r="G562" s="2">
        <f t="shared" si="98"/>
        <v>559</v>
      </c>
      <c r="H562" s="5">
        <f t="shared" si="103"/>
        <v>1.718213058419244E-3</v>
      </c>
      <c r="I562" s="5">
        <f t="shared" si="104"/>
        <v>3.9755183079517977E-3</v>
      </c>
      <c r="J562" s="5">
        <f t="shared" si="105"/>
        <v>0.96048109965635431</v>
      </c>
      <c r="K562" s="5">
        <f t="shared" si="106"/>
        <v>0.88663004999275385</v>
      </c>
      <c r="L562" s="2">
        <f t="shared" si="107"/>
        <v>0.8531148247352931</v>
      </c>
      <c r="M562" s="2">
        <f t="shared" si="108"/>
        <v>0.8554627698037226</v>
      </c>
    </row>
    <row r="563" spans="1:13" x14ac:dyDescent="0.3">
      <c r="A563">
        <v>4845</v>
      </c>
      <c r="B563">
        <v>122.09</v>
      </c>
      <c r="C563" s="4">
        <f t="shared" si="99"/>
        <v>1.1000000000000014</v>
      </c>
      <c r="D563" s="4">
        <f t="shared" si="100"/>
        <v>-0.39250000000000185</v>
      </c>
      <c r="E563" s="4">
        <f t="shared" si="101"/>
        <v>0.26500000000000057</v>
      </c>
      <c r="F563" s="4">
        <f t="shared" si="102"/>
        <v>-0.28500000000000014</v>
      </c>
      <c r="G563" s="2">
        <f t="shared" si="98"/>
        <v>560</v>
      </c>
      <c r="H563" s="5">
        <f t="shared" si="103"/>
        <v>1.718213058419244E-3</v>
      </c>
      <c r="I563" s="5">
        <f t="shared" si="104"/>
        <v>4.0306513055790982E-3</v>
      </c>
      <c r="J563" s="5">
        <f t="shared" si="105"/>
        <v>0.96219931271477355</v>
      </c>
      <c r="K563" s="5">
        <f t="shared" si="106"/>
        <v>0.89066070129833297</v>
      </c>
      <c r="L563" s="2">
        <f t="shared" si="107"/>
        <v>0.85852345949890585</v>
      </c>
      <c r="M563" s="2">
        <f t="shared" si="108"/>
        <v>0.86088824045606893</v>
      </c>
    </row>
    <row r="564" spans="1:13" x14ac:dyDescent="0.3">
      <c r="A564">
        <v>5029</v>
      </c>
      <c r="B564">
        <v>122.62</v>
      </c>
      <c r="C564" s="4">
        <f t="shared" si="99"/>
        <v>0.70499999999999829</v>
      </c>
      <c r="D564" s="4">
        <f t="shared" si="100"/>
        <v>-0.33000000000000185</v>
      </c>
      <c r="E564" s="4">
        <f t="shared" si="101"/>
        <v>0.43999999999999773</v>
      </c>
      <c r="F564" s="4">
        <f t="shared" si="102"/>
        <v>8.7499999999998579E-2</v>
      </c>
      <c r="G564" s="2">
        <f t="shared" si="98"/>
        <v>561</v>
      </c>
      <c r="H564" s="5">
        <f t="shared" si="103"/>
        <v>1.718213058419244E-3</v>
      </c>
      <c r="I564" s="5">
        <f t="shared" si="104"/>
        <v>4.0481486042272833E-3</v>
      </c>
      <c r="J564" s="5">
        <f t="shared" si="105"/>
        <v>0.96391752577319278</v>
      </c>
      <c r="K564" s="5">
        <f t="shared" si="106"/>
        <v>0.89470884990256028</v>
      </c>
      <c r="L564" s="2">
        <f t="shared" si="107"/>
        <v>0.86396284131484069</v>
      </c>
      <c r="M564" s="2">
        <f t="shared" si="108"/>
        <v>0.86635562611819661</v>
      </c>
    </row>
    <row r="565" spans="1:13" x14ac:dyDescent="0.3">
      <c r="A565">
        <v>4885</v>
      </c>
      <c r="B565">
        <v>123.5</v>
      </c>
      <c r="C565" s="4">
        <f t="shared" si="99"/>
        <v>0.43999999999999773</v>
      </c>
      <c r="D565" s="4">
        <f t="shared" si="100"/>
        <v>-0.3125</v>
      </c>
      <c r="E565" s="4">
        <f t="shared" si="101"/>
        <v>0</v>
      </c>
      <c r="F565" s="4">
        <f t="shared" si="102"/>
        <v>-0.21999999999999886</v>
      </c>
      <c r="G565" s="2">
        <f t="shared" si="98"/>
        <v>562</v>
      </c>
      <c r="H565" s="5">
        <f t="shared" si="103"/>
        <v>1.718213058419244E-3</v>
      </c>
      <c r="I565" s="5">
        <f t="shared" si="104"/>
        <v>4.0772007227374771E-3</v>
      </c>
      <c r="J565" s="5">
        <f t="shared" si="105"/>
        <v>0.96563573883161202</v>
      </c>
      <c r="K565" s="5">
        <f t="shared" si="106"/>
        <v>0.89878605062529771</v>
      </c>
      <c r="L565" s="2">
        <f t="shared" si="107"/>
        <v>0.86944423797601544</v>
      </c>
      <c r="M565" s="2">
        <f t="shared" si="108"/>
        <v>0.87183702277937136</v>
      </c>
    </row>
    <row r="566" spans="1:13" x14ac:dyDescent="0.3">
      <c r="A566">
        <v>4791</v>
      </c>
      <c r="B566">
        <v>123.5</v>
      </c>
      <c r="C566" s="4">
        <f t="shared" si="99"/>
        <v>7.9999999999998295E-2</v>
      </c>
      <c r="D566" s="4">
        <f t="shared" si="100"/>
        <v>1.8900000000000006</v>
      </c>
      <c r="E566" s="4">
        <f t="shared" si="101"/>
        <v>7.9999999999998295E-2</v>
      </c>
      <c r="F566" s="4">
        <f t="shared" si="102"/>
        <v>3.9999999999999147E-2</v>
      </c>
      <c r="G566" s="2">
        <f t="shared" si="98"/>
        <v>563</v>
      </c>
      <c r="H566" s="5">
        <f t="shared" si="103"/>
        <v>1.718213058419244E-3</v>
      </c>
      <c r="I566" s="5">
        <f t="shared" si="104"/>
        <v>4.0772007227374771E-3</v>
      </c>
      <c r="J566" s="5">
        <f t="shared" si="105"/>
        <v>0.96735395189003126</v>
      </c>
      <c r="K566" s="5">
        <f t="shared" si="106"/>
        <v>0.90286325134803513</v>
      </c>
      <c r="L566" s="2">
        <f t="shared" si="107"/>
        <v>0.87493964563623738</v>
      </c>
      <c r="M566" s="2">
        <f t="shared" si="108"/>
        <v>0.87733754019989363</v>
      </c>
    </row>
    <row r="567" spans="1:13" x14ac:dyDescent="0.3">
      <c r="A567">
        <v>5189</v>
      </c>
      <c r="B567">
        <v>123.66</v>
      </c>
      <c r="C567" s="4">
        <f t="shared" si="99"/>
        <v>4.2199999999999989</v>
      </c>
      <c r="D567" s="4">
        <f t="shared" si="100"/>
        <v>2.105000000000004</v>
      </c>
      <c r="E567" s="4">
        <f t="shared" si="101"/>
        <v>4.1400000000000006</v>
      </c>
      <c r="F567" s="4">
        <f t="shared" si="102"/>
        <v>2.0300000000000011</v>
      </c>
      <c r="G567" s="2">
        <f t="shared" si="98"/>
        <v>564</v>
      </c>
      <c r="H567" s="5">
        <f t="shared" si="103"/>
        <v>1.718213058419244E-3</v>
      </c>
      <c r="I567" s="5">
        <f t="shared" si="104"/>
        <v>4.082482926102967E-3</v>
      </c>
      <c r="J567" s="5">
        <f t="shared" si="105"/>
        <v>0.9690721649484505</v>
      </c>
      <c r="K567" s="5">
        <f t="shared" si="106"/>
        <v>0.90694573427413805</v>
      </c>
      <c r="L567" s="2">
        <f t="shared" si="107"/>
        <v>0.88045419220770849</v>
      </c>
      <c r="M567" s="2">
        <f t="shared" si="108"/>
        <v>0.88311698654735882</v>
      </c>
    </row>
    <row r="568" spans="1:13" x14ac:dyDescent="0.3">
      <c r="A568">
        <v>4928</v>
      </c>
      <c r="B568">
        <v>131.94</v>
      </c>
      <c r="C568" s="4">
        <f t="shared" si="99"/>
        <v>4.2900000000000063</v>
      </c>
      <c r="D568" s="4">
        <f t="shared" si="100"/>
        <v>-1.8874999999999957</v>
      </c>
      <c r="E568" s="4">
        <f t="shared" si="101"/>
        <v>0.15000000000000568</v>
      </c>
      <c r="F568" s="4">
        <f t="shared" si="102"/>
        <v>-1.9949999999999974</v>
      </c>
      <c r="G568" s="2">
        <f t="shared" si="98"/>
        <v>565</v>
      </c>
      <c r="H568" s="5">
        <f t="shared" si="103"/>
        <v>1.718213058419244E-3</v>
      </c>
      <c r="I568" s="5">
        <f t="shared" si="104"/>
        <v>4.3558369502670665E-3</v>
      </c>
      <c r="J568" s="5">
        <f t="shared" si="105"/>
        <v>0.97079037800686974</v>
      </c>
      <c r="K568" s="5">
        <f t="shared" si="106"/>
        <v>0.91130157122440514</v>
      </c>
      <c r="L568" s="2">
        <f t="shared" si="107"/>
        <v>0.88624860706703035</v>
      </c>
      <c r="M568" s="2">
        <f t="shared" si="108"/>
        <v>0.88892101624205921</v>
      </c>
    </row>
    <row r="569" spans="1:13" x14ac:dyDescent="0.3">
      <c r="A569">
        <v>4749</v>
      </c>
      <c r="B569">
        <v>132.24</v>
      </c>
      <c r="C569" s="4">
        <f t="shared" si="99"/>
        <v>0.44500000000000739</v>
      </c>
      <c r="D569" s="4">
        <f t="shared" si="100"/>
        <v>-0.82500000000000284</v>
      </c>
      <c r="E569" s="4">
        <f t="shared" si="101"/>
        <v>0.29500000000000171</v>
      </c>
      <c r="F569" s="4">
        <f t="shared" si="102"/>
        <v>7.249999999999801E-2</v>
      </c>
      <c r="G569" s="2">
        <f t="shared" si="98"/>
        <v>566</v>
      </c>
      <c r="H569" s="5">
        <f t="shared" si="103"/>
        <v>1.718213058419244E-3</v>
      </c>
      <c r="I569" s="5">
        <f t="shared" si="104"/>
        <v>4.3657410815773606E-3</v>
      </c>
      <c r="J569" s="5">
        <f t="shared" si="105"/>
        <v>0.97250859106528897</v>
      </c>
      <c r="K569" s="5">
        <f t="shared" si="106"/>
        <v>0.91566731230598253</v>
      </c>
      <c r="L569" s="2">
        <f t="shared" si="107"/>
        <v>0.89206763930840283</v>
      </c>
      <c r="M569" s="2">
        <f t="shared" si="108"/>
        <v>0.89475899112724466</v>
      </c>
    </row>
    <row r="570" spans="1:13" x14ac:dyDescent="0.3">
      <c r="A570">
        <v>4891</v>
      </c>
      <c r="B570">
        <v>132.83000000000001</v>
      </c>
      <c r="C570" s="4">
        <f t="shared" si="99"/>
        <v>2.6400000000000006</v>
      </c>
      <c r="D570" s="4">
        <f t="shared" si="100"/>
        <v>0.97999999999998977</v>
      </c>
      <c r="E570" s="4">
        <f t="shared" si="101"/>
        <v>2.3449999999999989</v>
      </c>
      <c r="F570" s="4">
        <f t="shared" si="102"/>
        <v>1.0249999999999986</v>
      </c>
      <c r="G570" s="2">
        <f t="shared" si="98"/>
        <v>567</v>
      </c>
      <c r="H570" s="5">
        <f t="shared" si="103"/>
        <v>1.718213058419244E-3</v>
      </c>
      <c r="I570" s="5">
        <f t="shared" si="104"/>
        <v>4.385219206487604E-3</v>
      </c>
      <c r="J570" s="5">
        <f t="shared" si="105"/>
        <v>0.97422680412370821</v>
      </c>
      <c r="K570" s="5">
        <f t="shared" si="106"/>
        <v>0.92005253151247013</v>
      </c>
      <c r="L570" s="2">
        <f t="shared" si="107"/>
        <v>0.89792068367539757</v>
      </c>
      <c r="M570" s="2">
        <f t="shared" si="108"/>
        <v>0.90076287949827305</v>
      </c>
    </row>
    <row r="571" spans="1:13" x14ac:dyDescent="0.3">
      <c r="A571">
        <v>4835</v>
      </c>
      <c r="B571">
        <v>137.52000000000001</v>
      </c>
      <c r="C571" s="4">
        <f t="shared" si="99"/>
        <v>2.4049999999999869</v>
      </c>
      <c r="D571" s="4">
        <f t="shared" si="100"/>
        <v>-0.69500000000000028</v>
      </c>
      <c r="E571" s="4">
        <f t="shared" si="101"/>
        <v>5.9999999999988063E-2</v>
      </c>
      <c r="F571" s="4">
        <f t="shared" si="102"/>
        <v>-1.1425000000000054</v>
      </c>
      <c r="G571" s="2">
        <f t="shared" si="98"/>
        <v>568</v>
      </c>
      <c r="H571" s="5">
        <f t="shared" si="103"/>
        <v>1.718213058419244E-3</v>
      </c>
      <c r="I571" s="5">
        <f t="shared" si="104"/>
        <v>4.5400537926385256E-3</v>
      </c>
      <c r="J571" s="5">
        <f t="shared" si="105"/>
        <v>0.97594501718212745</v>
      </c>
      <c r="K571" s="5">
        <f t="shared" si="106"/>
        <v>0.92459258530510868</v>
      </c>
      <c r="L571" s="2">
        <f t="shared" si="107"/>
        <v>0.90394017360585077</v>
      </c>
      <c r="M571" s="2">
        <f t="shared" si="108"/>
        <v>0.90678623578376705</v>
      </c>
    </row>
    <row r="572" spans="1:13" x14ac:dyDescent="0.3">
      <c r="A572">
        <v>4776</v>
      </c>
      <c r="B572">
        <v>137.63999999999999</v>
      </c>
      <c r="C572" s="4">
        <f t="shared" si="99"/>
        <v>1.25</v>
      </c>
      <c r="D572" s="4">
        <f t="shared" si="100"/>
        <v>8.2500000000010232E-2</v>
      </c>
      <c r="E572" s="4">
        <f t="shared" si="101"/>
        <v>1.1900000000000119</v>
      </c>
      <c r="F572" s="4">
        <f t="shared" si="102"/>
        <v>0.56500000000001194</v>
      </c>
      <c r="G572" s="2">
        <f t="shared" si="98"/>
        <v>569</v>
      </c>
      <c r="H572" s="5">
        <f t="shared" si="103"/>
        <v>1.718213058419244E-3</v>
      </c>
      <c r="I572" s="5">
        <f t="shared" si="104"/>
        <v>4.5440154451626422E-3</v>
      </c>
      <c r="J572" s="5">
        <f t="shared" si="105"/>
        <v>0.97766323024054669</v>
      </c>
      <c r="K572" s="5">
        <f t="shared" si="106"/>
        <v>0.92913660075027138</v>
      </c>
      <c r="L572" s="2">
        <f t="shared" si="107"/>
        <v>0.9099791450646959</v>
      </c>
      <c r="M572" s="2">
        <f t="shared" si="108"/>
        <v>0.91290202495568784</v>
      </c>
    </row>
    <row r="573" spans="1:13" x14ac:dyDescent="0.3">
      <c r="A573">
        <v>4810</v>
      </c>
      <c r="B573">
        <v>140.02000000000001</v>
      </c>
      <c r="C573" s="4">
        <f t="shared" si="99"/>
        <v>2.5700000000000074</v>
      </c>
      <c r="D573" s="4">
        <f t="shared" si="100"/>
        <v>0.22499999999999432</v>
      </c>
      <c r="E573" s="4">
        <f t="shared" si="101"/>
        <v>1.3799999999999955</v>
      </c>
      <c r="F573" s="4">
        <f t="shared" si="102"/>
        <v>9.4999999999991758E-2</v>
      </c>
      <c r="G573" s="2">
        <f t="shared" si="98"/>
        <v>570</v>
      </c>
      <c r="H573" s="5">
        <f t="shared" si="103"/>
        <v>1.718213058419244E-3</v>
      </c>
      <c r="I573" s="5">
        <f t="shared" si="104"/>
        <v>4.6225882202243045E-3</v>
      </c>
      <c r="J573" s="5">
        <f t="shared" si="105"/>
        <v>0.97938144329896593</v>
      </c>
      <c r="K573" s="5">
        <f t="shared" si="106"/>
        <v>0.9337591889704957</v>
      </c>
      <c r="L573" s="2">
        <f t="shared" si="107"/>
        <v>0.91611081941950401</v>
      </c>
      <c r="M573" s="2">
        <f t="shared" si="108"/>
        <v>0.91912293859673522</v>
      </c>
    </row>
    <row r="574" spans="1:13" x14ac:dyDescent="0.3">
      <c r="A574">
        <v>5133</v>
      </c>
      <c r="B574">
        <v>142.78</v>
      </c>
      <c r="C574" s="4">
        <f t="shared" si="99"/>
        <v>1.6999999999999886</v>
      </c>
      <c r="D574" s="4">
        <f t="shared" si="100"/>
        <v>-0.68000000000000682</v>
      </c>
      <c r="E574" s="4">
        <f t="shared" si="101"/>
        <v>0.31999999999999318</v>
      </c>
      <c r="F574" s="4">
        <f t="shared" si="102"/>
        <v>-0.53000000000000114</v>
      </c>
      <c r="G574" s="2">
        <f t="shared" si="98"/>
        <v>571</v>
      </c>
      <c r="H574" s="5">
        <f t="shared" si="103"/>
        <v>1.718213058419244E-3</v>
      </c>
      <c r="I574" s="5">
        <f t="shared" si="104"/>
        <v>4.713706228279004E-3</v>
      </c>
      <c r="J574" s="5">
        <f t="shared" si="105"/>
        <v>0.98109965635738516</v>
      </c>
      <c r="K574" s="5">
        <f t="shared" si="106"/>
        <v>0.93847289519877475</v>
      </c>
      <c r="L574" s="2">
        <f t="shared" si="107"/>
        <v>0.92234793136374127</v>
      </c>
      <c r="M574" s="2">
        <f t="shared" si="108"/>
        <v>0.92538078001259927</v>
      </c>
    </row>
    <row r="575" spans="1:13" x14ac:dyDescent="0.3">
      <c r="A575">
        <v>4773</v>
      </c>
      <c r="B575">
        <v>143.41999999999999</v>
      </c>
      <c r="C575" s="4">
        <f t="shared" si="99"/>
        <v>1.2099999999999937</v>
      </c>
      <c r="D575" s="4">
        <f t="shared" si="100"/>
        <v>0.52750000000001052</v>
      </c>
      <c r="E575" s="4">
        <f t="shared" si="101"/>
        <v>0.89000000000000057</v>
      </c>
      <c r="F575" s="4">
        <f t="shared" si="102"/>
        <v>0.28500000000000369</v>
      </c>
      <c r="G575" s="2">
        <f t="shared" si="98"/>
        <v>572</v>
      </c>
      <c r="H575" s="5">
        <f t="shared" si="103"/>
        <v>1.718213058419244E-3</v>
      </c>
      <c r="I575" s="5">
        <f t="shared" si="104"/>
        <v>4.7348350417409629E-3</v>
      </c>
      <c r="J575" s="5">
        <f t="shared" si="105"/>
        <v>0.9828178694158044</v>
      </c>
      <c r="K575" s="5">
        <f t="shared" si="106"/>
        <v>0.94320773024051574</v>
      </c>
      <c r="L575" s="2">
        <f t="shared" si="107"/>
        <v>0.92862204369040169</v>
      </c>
      <c r="M575" s="2">
        <f t="shared" si="108"/>
        <v>0.93171264715217417</v>
      </c>
    </row>
    <row r="576" spans="1:13" x14ac:dyDescent="0.3">
      <c r="A576">
        <v>4908</v>
      </c>
      <c r="B576">
        <v>145.19999999999999</v>
      </c>
      <c r="C576" s="4">
        <f t="shared" si="99"/>
        <v>2.7550000000000097</v>
      </c>
      <c r="D576" s="4">
        <f t="shared" si="100"/>
        <v>1.2950000000000088</v>
      </c>
      <c r="E576" s="4">
        <f t="shared" si="101"/>
        <v>1.8650000000000091</v>
      </c>
      <c r="F576" s="4">
        <f t="shared" si="102"/>
        <v>0.48750000000000426</v>
      </c>
      <c r="G576" s="2">
        <f t="shared" si="98"/>
        <v>573</v>
      </c>
      <c r="H576" s="5">
        <f t="shared" si="103"/>
        <v>1.718213058419244E-3</v>
      </c>
      <c r="I576" s="5">
        <f t="shared" si="104"/>
        <v>4.793599554182037E-3</v>
      </c>
      <c r="J576" s="5">
        <f t="shared" si="105"/>
        <v>0.98453608247422364</v>
      </c>
      <c r="K576" s="5">
        <f t="shared" si="106"/>
        <v>0.94800132979469776</v>
      </c>
      <c r="L576" s="2">
        <f t="shared" si="107"/>
        <v>0.93497038368067831</v>
      </c>
      <c r="M576" s="2">
        <f t="shared" si="108"/>
        <v>0.93818222426048159</v>
      </c>
    </row>
    <row r="577" spans="1:13" x14ac:dyDescent="0.3">
      <c r="A577">
        <v>4601</v>
      </c>
      <c r="B577">
        <v>148.93</v>
      </c>
      <c r="C577" s="4">
        <f t="shared" si="99"/>
        <v>3.8000000000000114</v>
      </c>
      <c r="D577" s="4">
        <f t="shared" si="100"/>
        <v>0.53999999999999204</v>
      </c>
      <c r="E577" s="4">
        <f t="shared" si="101"/>
        <v>1.9350000000000023</v>
      </c>
      <c r="F577" s="4">
        <f t="shared" si="102"/>
        <v>3.4999999999996589E-2</v>
      </c>
      <c r="G577" s="2">
        <f t="shared" si="98"/>
        <v>574</v>
      </c>
      <c r="H577" s="5">
        <f t="shared" si="103"/>
        <v>1.718213058419244E-3</v>
      </c>
      <c r="I577" s="5">
        <f t="shared" si="104"/>
        <v>4.9167409201400199E-3</v>
      </c>
      <c r="J577" s="5">
        <f t="shared" si="105"/>
        <v>0.98625429553264288</v>
      </c>
      <c r="K577" s="5">
        <f t="shared" si="106"/>
        <v>0.95291807071483781</v>
      </c>
      <c r="L577" s="2">
        <f t="shared" si="107"/>
        <v>0.94145685680589342</v>
      </c>
      <c r="M577" s="2">
        <f t="shared" si="108"/>
        <v>0.94479470448311975</v>
      </c>
    </row>
    <row r="578" spans="1:13" x14ac:dyDescent="0.3">
      <c r="A578">
        <v>5000</v>
      </c>
      <c r="B578">
        <v>152.80000000000001</v>
      </c>
      <c r="C578" s="4">
        <f t="shared" si="99"/>
        <v>3.8349999999999937</v>
      </c>
      <c r="D578" s="4">
        <f t="shared" si="100"/>
        <v>1.5049999999999883</v>
      </c>
      <c r="E578" s="4">
        <f t="shared" si="101"/>
        <v>1.8999999999999915</v>
      </c>
      <c r="F578" s="4">
        <f t="shared" si="102"/>
        <v>-1.75000000000054E-2</v>
      </c>
      <c r="G578" s="2">
        <f t="shared" si="98"/>
        <v>575</v>
      </c>
      <c r="H578" s="5">
        <f t="shared" si="103"/>
        <v>1.718213058419244E-3</v>
      </c>
      <c r="I578" s="5">
        <f t="shared" si="104"/>
        <v>5.0445042140428061E-3</v>
      </c>
      <c r="J578" s="5">
        <f t="shared" si="105"/>
        <v>0.98797250859106212</v>
      </c>
      <c r="K578" s="5">
        <f t="shared" si="106"/>
        <v>0.95796257492888059</v>
      </c>
      <c r="L578" s="2">
        <f t="shared" si="107"/>
        <v>0.94808667209455921</v>
      </c>
      <c r="M578" s="2">
        <f t="shared" si="108"/>
        <v>0.9515484632248955</v>
      </c>
    </row>
    <row r="579" spans="1:13" x14ac:dyDescent="0.3">
      <c r="A579">
        <v>5128</v>
      </c>
      <c r="B579">
        <v>156.6</v>
      </c>
      <c r="C579" s="4">
        <f t="shared" si="99"/>
        <v>6.8099999999999881</v>
      </c>
      <c r="D579" s="4">
        <f t="shared" si="100"/>
        <v>2.0650000000000048</v>
      </c>
      <c r="E579" s="4">
        <f t="shared" si="101"/>
        <v>4.9099999999999966</v>
      </c>
      <c r="F579" s="4">
        <f t="shared" si="102"/>
        <v>1.5050000000000026</v>
      </c>
      <c r="G579" s="2">
        <f t="shared" si="98"/>
        <v>576</v>
      </c>
      <c r="H579" s="5">
        <f t="shared" si="103"/>
        <v>1.718213058419244E-3</v>
      </c>
      <c r="I579" s="5">
        <f t="shared" si="104"/>
        <v>5.1699565439731893E-3</v>
      </c>
      <c r="J579" s="5">
        <f t="shared" si="105"/>
        <v>0.98969072164948135</v>
      </c>
      <c r="K579" s="5">
        <f t="shared" si="106"/>
        <v>0.96313253147285383</v>
      </c>
      <c r="L579" s="2">
        <f t="shared" si="107"/>
        <v>0.9548581970100255</v>
      </c>
      <c r="M579" s="2">
        <f t="shared" si="108"/>
        <v>0.95864084115303672</v>
      </c>
    </row>
    <row r="580" spans="1:13" x14ac:dyDescent="0.3">
      <c r="A580">
        <v>5169</v>
      </c>
      <c r="B580">
        <v>166.42</v>
      </c>
      <c r="C580" s="4">
        <f t="shared" si="99"/>
        <v>7.9650000000000034</v>
      </c>
      <c r="D580" s="4">
        <f t="shared" si="100"/>
        <v>0.69250000000000966</v>
      </c>
      <c r="E580" s="4">
        <f t="shared" si="101"/>
        <v>3.0550000000000068</v>
      </c>
      <c r="F580" s="4">
        <f t="shared" si="102"/>
        <v>-0.92749999999999488</v>
      </c>
      <c r="G580" s="2">
        <f t="shared" si="98"/>
        <v>577</v>
      </c>
      <c r="H580" s="5">
        <f t="shared" si="103"/>
        <v>1.718213058419244E-3</v>
      </c>
      <c r="I580" s="5">
        <f t="shared" si="104"/>
        <v>5.4941517755301289E-3</v>
      </c>
      <c r="J580" s="5">
        <f t="shared" si="105"/>
        <v>0.99140893470790059</v>
      </c>
      <c r="K580" s="5">
        <f t="shared" si="106"/>
        <v>0.96862668324838397</v>
      </c>
      <c r="L580" s="2">
        <f t="shared" si="107"/>
        <v>0.96196945518481813</v>
      </c>
      <c r="M580" s="2">
        <f t="shared" si="108"/>
        <v>0.96595208052949311</v>
      </c>
    </row>
    <row r="581" spans="1:13" x14ac:dyDescent="0.3">
      <c r="A581">
        <v>4801</v>
      </c>
      <c r="B581">
        <v>172.53</v>
      </c>
      <c r="C581" s="4">
        <f t="shared" si="99"/>
        <v>8.1950000000000074</v>
      </c>
      <c r="D581" s="4">
        <f t="shared" si="100"/>
        <v>-0.14999999999999858</v>
      </c>
      <c r="E581" s="4">
        <f t="shared" si="101"/>
        <v>5.1400000000000006</v>
      </c>
      <c r="F581" s="4">
        <f t="shared" si="102"/>
        <v>1.0424999999999969</v>
      </c>
      <c r="G581" s="2">
        <f t="shared" si="98"/>
        <v>578</v>
      </c>
      <c r="H581" s="5">
        <f t="shared" si="103"/>
        <v>1.718213058419244E-3</v>
      </c>
      <c r="I581" s="5">
        <f t="shared" si="104"/>
        <v>5.6958659165497723E-3</v>
      </c>
      <c r="J581" s="5">
        <f t="shared" si="105"/>
        <v>0.99312714776631983</v>
      </c>
      <c r="K581" s="5">
        <f t="shared" si="106"/>
        <v>0.97432254916493377</v>
      </c>
      <c r="L581" s="2">
        <f t="shared" si="107"/>
        <v>0.96930026798366808</v>
      </c>
      <c r="M581" s="2">
        <f t="shared" si="108"/>
        <v>0.9736199423752202</v>
      </c>
    </row>
    <row r="582" spans="1:13" x14ac:dyDescent="0.3">
      <c r="A582">
        <v>5118</v>
      </c>
      <c r="B582">
        <v>182.81</v>
      </c>
      <c r="C582" s="4">
        <f t="shared" si="99"/>
        <v>7.6650000000000063</v>
      </c>
      <c r="D582" s="4">
        <f t="shared" si="100"/>
        <v>0.63749999999999574</v>
      </c>
      <c r="E582" s="4">
        <f t="shared" si="101"/>
        <v>2.5250000000000057</v>
      </c>
      <c r="F582" s="4">
        <f t="shared" si="102"/>
        <v>-1.3074999999999974</v>
      </c>
      <c r="G582" s="2">
        <f t="shared" ref="G582:G585" si="109">G581+1</f>
        <v>579</v>
      </c>
      <c r="H582" s="5">
        <f t="shared" si="103"/>
        <v>1.718213058419244E-3</v>
      </c>
      <c r="I582" s="5">
        <f t="shared" si="104"/>
        <v>6.0352474827824951E-3</v>
      </c>
      <c r="J582" s="5">
        <f t="shared" si="105"/>
        <v>0.99484536082473907</v>
      </c>
      <c r="K582" s="5">
        <f t="shared" si="106"/>
        <v>0.98035779664771627</v>
      </c>
      <c r="L582" s="2">
        <f t="shared" si="107"/>
        <v>0.97698886951146668</v>
      </c>
      <c r="M582" s="2">
        <f t="shared" si="108"/>
        <v>0.98147440406765074</v>
      </c>
    </row>
    <row r="583" spans="1:13" x14ac:dyDescent="0.3">
      <c r="A583">
        <v>4872</v>
      </c>
      <c r="B583">
        <v>187.86</v>
      </c>
      <c r="C583" s="4">
        <f t="shared" si="99"/>
        <v>9.4699999999999989</v>
      </c>
      <c r="D583" s="4">
        <f t="shared" si="100"/>
        <v>0.54249999999999687</v>
      </c>
      <c r="E583" s="4">
        <f t="shared" si="101"/>
        <v>6.9449999999999932</v>
      </c>
      <c r="F583" s="4">
        <f t="shared" si="102"/>
        <v>2.2099999999999937</v>
      </c>
      <c r="G583" s="2">
        <f t="shared" si="109"/>
        <v>580</v>
      </c>
      <c r="H583" s="5">
        <f t="shared" si="103"/>
        <v>1.718213058419244E-3</v>
      </c>
      <c r="I583" s="5">
        <f t="shared" si="104"/>
        <v>6.201967026505769E-3</v>
      </c>
      <c r="J583" s="5">
        <f t="shared" si="105"/>
        <v>0.9965635738831583</v>
      </c>
      <c r="K583" s="5">
        <f t="shared" si="106"/>
        <v>0.98655976367422205</v>
      </c>
      <c r="L583" s="2">
        <f t="shared" si="107"/>
        <v>0.98486464380536287</v>
      </c>
      <c r="M583" s="2">
        <f t="shared" si="108"/>
        <v>0.98980716382925582</v>
      </c>
    </row>
    <row r="584" spans="1:13" x14ac:dyDescent="0.3">
      <c r="A584">
        <v>4912</v>
      </c>
      <c r="B584">
        <v>201.75</v>
      </c>
      <c r="C584" s="4">
        <f t="shared" si="99"/>
        <v>8.75</v>
      </c>
      <c r="D584" s="4" t="str">
        <f t="shared" si="100"/>
        <v/>
      </c>
      <c r="E584" s="4">
        <f t="shared" si="101"/>
        <v>1.8050000000000068</v>
      </c>
      <c r="F584" s="4">
        <f t="shared" si="102"/>
        <v>-2.5699999999999932</v>
      </c>
      <c r="G584" s="2">
        <f t="shared" si="109"/>
        <v>581</v>
      </c>
      <c r="H584" s="5">
        <f t="shared" si="103"/>
        <v>1.718213058419244E-3</v>
      </c>
      <c r="I584" s="5">
        <f t="shared" si="104"/>
        <v>6.6605283061723563E-3</v>
      </c>
      <c r="J584" s="5">
        <f t="shared" si="105"/>
        <v>0.99828178694157754</v>
      </c>
      <c r="K584" s="5">
        <f t="shared" si="106"/>
        <v>0.99322029198039441</v>
      </c>
      <c r="L584" s="2">
        <f t="shared" si="107"/>
        <v>0.99322029198039119</v>
      </c>
      <c r="M584" s="2">
        <f t="shared" si="108"/>
        <v>0.99828178694157821</v>
      </c>
    </row>
    <row r="585" spans="1:13" x14ac:dyDescent="0.3">
      <c r="A585">
        <v>4951</v>
      </c>
      <c r="B585">
        <v>205.36</v>
      </c>
      <c r="C585" s="4" t="str">
        <f t="shared" si="99"/>
        <v/>
      </c>
      <c r="D585" s="4" t="str">
        <f t="shared" si="100"/>
        <v/>
      </c>
      <c r="E585" s="4" t="str">
        <f t="shared" si="101"/>
        <v/>
      </c>
      <c r="F585" s="4" t="str">
        <f t="shared" si="102"/>
        <v/>
      </c>
      <c r="G585" s="2">
        <f t="shared" si="109"/>
        <v>582</v>
      </c>
      <c r="H585" s="5">
        <f t="shared" si="103"/>
        <v>1.718213058419244E-3</v>
      </c>
      <c r="I585" s="5">
        <f t="shared" si="104"/>
        <v>6.7797080196062218E-3</v>
      </c>
      <c r="J585" s="5">
        <f t="shared" si="105"/>
        <v>0.99999999999999678</v>
      </c>
      <c r="K585" s="5">
        <f t="shared" si="106"/>
        <v>1.0000000000000007</v>
      </c>
      <c r="L585" s="2">
        <f t="shared" si="107"/>
        <v>0</v>
      </c>
      <c r="M585" s="2">
        <f t="shared" si="108"/>
        <v>0</v>
      </c>
    </row>
    <row r="586" spans="1:13" x14ac:dyDescent="0.3">
      <c r="C586" s="4"/>
      <c r="D586" s="4"/>
      <c r="E586" s="4"/>
      <c r="F586" s="4"/>
      <c r="G586" s="2"/>
      <c r="H586" s="5"/>
      <c r="I586" s="5"/>
      <c r="J586" s="5"/>
      <c r="K586" s="5"/>
      <c r="L586" s="2"/>
      <c r="M586" s="2"/>
    </row>
    <row r="587" spans="1:13" x14ac:dyDescent="0.3">
      <c r="C587" s="4"/>
      <c r="D587" s="4"/>
      <c r="E587" s="4"/>
      <c r="F587" s="4"/>
      <c r="G587" s="2"/>
      <c r="H587" s="5"/>
      <c r="I587" s="5"/>
      <c r="J587" s="5"/>
      <c r="K587" s="5"/>
      <c r="L587" s="2"/>
      <c r="M587" s="2"/>
    </row>
    <row r="588" spans="1:13" x14ac:dyDescent="0.3">
      <c r="C588" s="4"/>
      <c r="D588" s="4"/>
      <c r="E588" s="4"/>
      <c r="F588" s="4"/>
      <c r="G588" s="2"/>
      <c r="H588" s="5"/>
      <c r="I588" s="5"/>
      <c r="J588" s="5"/>
      <c r="K588" s="5"/>
      <c r="L588" s="2"/>
      <c r="M588" s="2"/>
    </row>
    <row r="589" spans="1:13" x14ac:dyDescent="0.3">
      <c r="C589" s="4"/>
      <c r="D589" s="4"/>
      <c r="E589" s="4"/>
      <c r="F589" s="4"/>
      <c r="G589" s="2"/>
      <c r="H589" s="5"/>
      <c r="I589" s="5"/>
      <c r="J589" s="5"/>
      <c r="K589" s="5"/>
      <c r="L589" s="2"/>
      <c r="M589" s="2"/>
    </row>
    <row r="590" spans="1:13" x14ac:dyDescent="0.3">
      <c r="C590" s="4"/>
      <c r="D590" s="4"/>
      <c r="E590" s="4"/>
      <c r="F590" s="4"/>
      <c r="G590" s="2"/>
      <c r="H590" s="5"/>
      <c r="I590" s="5"/>
      <c r="J590" s="5"/>
      <c r="K590" s="5"/>
      <c r="L590" s="2"/>
      <c r="M590" s="2"/>
    </row>
    <row r="591" spans="1:13" x14ac:dyDescent="0.3">
      <c r="C591" s="4"/>
      <c r="D591" s="4"/>
      <c r="E591" s="4"/>
      <c r="F591" s="4"/>
      <c r="G591" s="2"/>
      <c r="H591" s="5"/>
      <c r="I591" s="5"/>
      <c r="J591" s="5"/>
      <c r="K591" s="5"/>
      <c r="L591" s="2"/>
      <c r="M591" s="2"/>
    </row>
    <row r="592" spans="1:13" x14ac:dyDescent="0.3">
      <c r="C592" s="4"/>
      <c r="D592" s="4"/>
      <c r="E592" s="4"/>
      <c r="F592" s="4"/>
      <c r="G592" s="2"/>
      <c r="H592" s="5"/>
      <c r="I592" s="5"/>
      <c r="J592" s="5"/>
      <c r="K592" s="5"/>
      <c r="L592" s="2"/>
      <c r="M592" s="2"/>
    </row>
    <row r="593" spans="3:13" x14ac:dyDescent="0.3">
      <c r="C593" s="4"/>
      <c r="D593" s="4"/>
      <c r="E593" s="4"/>
      <c r="F593" s="4"/>
      <c r="G593" s="2"/>
      <c r="H593" s="5"/>
      <c r="I593" s="5"/>
      <c r="J593" s="5"/>
      <c r="K593" s="5"/>
      <c r="L593" s="2"/>
      <c r="M593" s="2"/>
    </row>
    <row r="594" spans="3:13" x14ac:dyDescent="0.3">
      <c r="C594" s="4"/>
      <c r="D594" s="4"/>
      <c r="E594" s="4"/>
      <c r="F594" s="4"/>
      <c r="G594" s="2"/>
      <c r="H594" s="5"/>
      <c r="I594" s="5"/>
      <c r="J594" s="5"/>
      <c r="K594" s="5"/>
      <c r="L594" s="2"/>
      <c r="M594" s="2"/>
    </row>
    <row r="595" spans="3:13" x14ac:dyDescent="0.3">
      <c r="C595" s="4"/>
      <c r="D595" s="4"/>
      <c r="E595" s="4"/>
      <c r="F595" s="4"/>
      <c r="G595" s="2"/>
      <c r="H595" s="5"/>
      <c r="I595" s="5"/>
      <c r="J595" s="5"/>
      <c r="K595" s="5"/>
      <c r="L595" s="2"/>
      <c r="M595" s="2"/>
    </row>
    <row r="596" spans="3:13" x14ac:dyDescent="0.3">
      <c r="C596" s="4"/>
      <c r="D596" s="4"/>
      <c r="E596" s="4"/>
      <c r="F596" s="4"/>
      <c r="G596" s="2"/>
      <c r="H596" s="5"/>
      <c r="I596" s="5"/>
      <c r="J596" s="5"/>
      <c r="K596" s="5"/>
      <c r="L596" s="2"/>
      <c r="M596" s="2"/>
    </row>
    <row r="597" spans="3:13" x14ac:dyDescent="0.3">
      <c r="C597" s="4"/>
      <c r="D597" s="4"/>
      <c r="E597" s="4"/>
      <c r="F597" s="4"/>
      <c r="G597" s="2"/>
      <c r="H597" s="5"/>
      <c r="I597" s="5"/>
      <c r="J597" s="5"/>
      <c r="K597" s="5"/>
      <c r="L597" s="2"/>
      <c r="M597" s="2"/>
    </row>
    <row r="598" spans="3:13" x14ac:dyDescent="0.3">
      <c r="C598" s="4"/>
      <c r="D598" s="4"/>
      <c r="E598" s="4"/>
      <c r="F598" s="4"/>
      <c r="G598" s="2"/>
      <c r="H598" s="5"/>
      <c r="I598" s="5"/>
      <c r="J598" s="5"/>
      <c r="K598" s="5"/>
      <c r="L598" s="2"/>
      <c r="M598" s="2"/>
    </row>
    <row r="599" spans="3:13" x14ac:dyDescent="0.3">
      <c r="C599" s="4"/>
      <c r="D599" s="4"/>
      <c r="E599" s="4"/>
      <c r="F599" s="4"/>
      <c r="G599" s="2"/>
      <c r="H599" s="5"/>
      <c r="I599" s="5"/>
      <c r="J599" s="5"/>
      <c r="K599" s="5"/>
      <c r="L599" s="2"/>
      <c r="M599" s="2"/>
    </row>
    <row r="600" spans="3:13" x14ac:dyDescent="0.3">
      <c r="C600" s="4"/>
      <c r="D600" s="4"/>
      <c r="E600" s="4"/>
      <c r="F600" s="4"/>
      <c r="G600" s="2"/>
      <c r="H600" s="5"/>
      <c r="I600" s="5"/>
      <c r="J600" s="5"/>
      <c r="K600" s="5"/>
      <c r="L600" s="2"/>
      <c r="M600" s="2"/>
    </row>
    <row r="601" spans="3:13" x14ac:dyDescent="0.3">
      <c r="C601" s="4"/>
      <c r="D601" s="4"/>
      <c r="E601" s="4"/>
      <c r="F601" s="4"/>
      <c r="G601" s="2"/>
      <c r="H601" s="5"/>
      <c r="I601" s="5"/>
      <c r="J601" s="5"/>
      <c r="K601" s="5"/>
      <c r="L601" s="2"/>
      <c r="M601" s="2"/>
    </row>
    <row r="602" spans="3:13" x14ac:dyDescent="0.3">
      <c r="C602" s="4"/>
      <c r="D602" s="4"/>
      <c r="E602" s="4"/>
      <c r="F602" s="4"/>
      <c r="G602" s="2"/>
      <c r="H602" s="5"/>
      <c r="I602" s="5"/>
      <c r="J602" s="5"/>
      <c r="K602" s="5"/>
      <c r="L602" s="2"/>
      <c r="M602" s="2"/>
    </row>
    <row r="603" spans="3:13" x14ac:dyDescent="0.3">
      <c r="C603" s="4"/>
      <c r="D603" s="4"/>
      <c r="E603" s="4"/>
      <c r="F603" s="4"/>
      <c r="G603" s="2"/>
      <c r="H603" s="5"/>
      <c r="I603" s="5"/>
      <c r="J603" s="5"/>
      <c r="K603" s="5"/>
      <c r="L603" s="2"/>
      <c r="M603" s="2"/>
    </row>
    <row r="604" spans="3:13" x14ac:dyDescent="0.3">
      <c r="C604" s="4"/>
      <c r="D604" s="4"/>
      <c r="E604" s="4"/>
      <c r="F604" s="4"/>
      <c r="G604" s="2"/>
      <c r="H604" s="5"/>
      <c r="I604" s="5"/>
      <c r="J604" s="5"/>
      <c r="K604" s="5"/>
      <c r="L604" s="2"/>
      <c r="M604" s="2"/>
    </row>
    <row r="605" spans="3:13" x14ac:dyDescent="0.3">
      <c r="C605" s="4"/>
      <c r="D605" s="4"/>
      <c r="E605" s="4"/>
      <c r="F605" s="4"/>
      <c r="G605" s="2"/>
      <c r="H605" s="5"/>
      <c r="I605" s="5"/>
      <c r="J605" s="5"/>
      <c r="K605" s="5"/>
      <c r="L605" s="2"/>
      <c r="M605" s="2"/>
    </row>
    <row r="606" spans="3:13" x14ac:dyDescent="0.3">
      <c r="C606" s="4"/>
      <c r="D606" s="4"/>
      <c r="E606" s="4"/>
      <c r="F606" s="4"/>
      <c r="G606" s="2"/>
      <c r="H606" s="5"/>
      <c r="I606" s="5"/>
      <c r="J606" s="5"/>
      <c r="K606" s="5"/>
      <c r="L606" s="2"/>
      <c r="M606" s="2"/>
    </row>
    <row r="607" spans="3:13" x14ac:dyDescent="0.3">
      <c r="C607" s="4"/>
      <c r="D607" s="4"/>
      <c r="E607" s="4"/>
      <c r="F607" s="4"/>
      <c r="G607" s="2"/>
      <c r="H607" s="5"/>
      <c r="I607" s="5"/>
      <c r="J607" s="5"/>
      <c r="K607" s="5"/>
      <c r="L607" s="2"/>
      <c r="M607" s="2"/>
    </row>
    <row r="608" spans="3:13" x14ac:dyDescent="0.3">
      <c r="C608" s="4"/>
      <c r="D608" s="4"/>
      <c r="E608" s="4"/>
      <c r="F608" s="4"/>
      <c r="G608" s="2"/>
      <c r="H608" s="5"/>
      <c r="I608" s="5"/>
      <c r="J608" s="5"/>
      <c r="K608" s="5"/>
      <c r="L608" s="2"/>
      <c r="M608" s="2"/>
    </row>
    <row r="609" spans="3:13" x14ac:dyDescent="0.3">
      <c r="C609" s="4"/>
      <c r="D609" s="4"/>
      <c r="E609" s="4"/>
      <c r="F609" s="4"/>
      <c r="G609" s="2"/>
      <c r="H609" s="5"/>
      <c r="I609" s="5"/>
      <c r="J609" s="5"/>
      <c r="K609" s="5"/>
      <c r="L609" s="2"/>
      <c r="M609" s="2"/>
    </row>
    <row r="610" spans="3:13" x14ac:dyDescent="0.3">
      <c r="C610" s="4"/>
      <c r="D610" s="4"/>
      <c r="E610" s="4"/>
      <c r="F610" s="4"/>
      <c r="G610" s="2"/>
      <c r="H610" s="5"/>
      <c r="I610" s="5"/>
      <c r="J610" s="5"/>
      <c r="K610" s="5"/>
      <c r="L610" s="2"/>
      <c r="M610" s="2"/>
    </row>
    <row r="611" spans="3:13" x14ac:dyDescent="0.3">
      <c r="C611" s="4"/>
      <c r="D611" s="4"/>
      <c r="E611" s="4"/>
      <c r="F611" s="4"/>
      <c r="G611" s="2"/>
      <c r="H611" s="5"/>
      <c r="I611" s="5"/>
      <c r="J611" s="5"/>
      <c r="K611" s="5"/>
      <c r="L611" s="2"/>
      <c r="M611" s="2"/>
    </row>
    <row r="612" spans="3:13" x14ac:dyDescent="0.3">
      <c r="C612" s="4"/>
      <c r="D612" s="4"/>
      <c r="E612" s="4"/>
      <c r="F612" s="4"/>
      <c r="G612" s="2"/>
      <c r="H612" s="5"/>
      <c r="I612" s="5"/>
      <c r="J612" s="5"/>
      <c r="K612" s="5"/>
      <c r="L612" s="2"/>
      <c r="M612" s="2"/>
    </row>
    <row r="613" spans="3:13" x14ac:dyDescent="0.3">
      <c r="C613" s="4"/>
      <c r="D613" s="4"/>
      <c r="E613" s="4"/>
      <c r="F613" s="4"/>
      <c r="G613" s="2"/>
      <c r="H613" s="5"/>
      <c r="I613" s="5"/>
      <c r="J613" s="5"/>
      <c r="K613" s="5"/>
      <c r="L613" s="2"/>
      <c r="M613" s="2"/>
    </row>
    <row r="614" spans="3:13" x14ac:dyDescent="0.3">
      <c r="C614" s="4"/>
      <c r="D614" s="4"/>
      <c r="E614" s="4"/>
      <c r="F614" s="4"/>
      <c r="G614" s="2"/>
      <c r="H614" s="5"/>
      <c r="I614" s="5"/>
      <c r="J614" s="5"/>
      <c r="K614" s="5"/>
      <c r="L614" s="2"/>
      <c r="M614" s="2"/>
    </row>
    <row r="615" spans="3:13" x14ac:dyDescent="0.3">
      <c r="C615" s="4"/>
      <c r="D615" s="4"/>
      <c r="E615" s="4"/>
      <c r="F615" s="4"/>
      <c r="G615" s="2"/>
      <c r="H615" s="5"/>
      <c r="I615" s="5"/>
      <c r="J615" s="5"/>
      <c r="K615" s="5"/>
      <c r="L615" s="2"/>
      <c r="M615" s="2"/>
    </row>
    <row r="616" spans="3:13" x14ac:dyDescent="0.3">
      <c r="C616" s="4"/>
      <c r="D616" s="4"/>
      <c r="E616" s="4"/>
      <c r="F616" s="4"/>
      <c r="G616" s="2"/>
      <c r="H616" s="5"/>
      <c r="I616" s="5"/>
      <c r="J616" s="5"/>
      <c r="K616" s="5"/>
      <c r="L616" s="2"/>
      <c r="M616" s="2"/>
    </row>
    <row r="617" spans="3:13" x14ac:dyDescent="0.3">
      <c r="C617" s="4"/>
      <c r="D617" s="4"/>
      <c r="E617" s="4"/>
      <c r="F617" s="4"/>
      <c r="G617" s="2"/>
      <c r="H617" s="5"/>
      <c r="I617" s="5"/>
      <c r="J617" s="5"/>
      <c r="K617" s="5"/>
      <c r="L617" s="2"/>
      <c r="M617" s="2"/>
    </row>
    <row r="618" spans="3:13" x14ac:dyDescent="0.3">
      <c r="C618" s="4"/>
      <c r="D618" s="4"/>
      <c r="E618" s="4"/>
      <c r="F618" s="4"/>
      <c r="G618" s="2"/>
      <c r="H618" s="5"/>
      <c r="I618" s="5"/>
      <c r="J618" s="5"/>
      <c r="K618" s="5"/>
      <c r="L618" s="2"/>
      <c r="M618" s="2"/>
    </row>
    <row r="619" spans="3:13" x14ac:dyDescent="0.3">
      <c r="C619" s="4"/>
      <c r="D619" s="4"/>
      <c r="E619" s="4"/>
      <c r="F619" s="4"/>
      <c r="G619" s="2"/>
      <c r="H619" s="5"/>
      <c r="I619" s="5"/>
      <c r="J619" s="5"/>
      <c r="K619" s="5"/>
      <c r="L619" s="2"/>
      <c r="M619" s="2"/>
    </row>
    <row r="620" spans="3:13" x14ac:dyDescent="0.3">
      <c r="C620" s="4"/>
      <c r="D620" s="4"/>
      <c r="E620" s="4"/>
      <c r="F620" s="4"/>
      <c r="G620" s="2"/>
      <c r="H620" s="5"/>
      <c r="I620" s="5"/>
      <c r="J620" s="5"/>
      <c r="K620" s="5"/>
      <c r="L620" s="2"/>
      <c r="M620" s="2"/>
    </row>
    <row r="621" spans="3:13" x14ac:dyDescent="0.3">
      <c r="C621" s="4"/>
      <c r="D621" s="4"/>
      <c r="E621" s="4"/>
      <c r="F621" s="4"/>
      <c r="G621" s="2"/>
      <c r="H621" s="5"/>
      <c r="I621" s="5"/>
      <c r="J621" s="5"/>
      <c r="K621" s="5"/>
      <c r="L621" s="2"/>
      <c r="M621" s="2"/>
    </row>
    <row r="622" spans="3:13" x14ac:dyDescent="0.3">
      <c r="C622" s="4"/>
      <c r="D622" s="4"/>
      <c r="E622" s="4"/>
      <c r="F622" s="4"/>
      <c r="G622" s="2"/>
      <c r="H622" s="5"/>
      <c r="I622" s="5"/>
      <c r="J622" s="5"/>
      <c r="K622" s="5"/>
      <c r="L622" s="2"/>
      <c r="M622" s="2"/>
    </row>
    <row r="623" spans="3:13" x14ac:dyDescent="0.3">
      <c r="C623" s="4"/>
      <c r="D623" s="4"/>
      <c r="E623" s="4"/>
      <c r="F623" s="4"/>
      <c r="G623" s="2"/>
      <c r="H623" s="5"/>
      <c r="I623" s="5"/>
      <c r="J623" s="5"/>
      <c r="K623" s="5"/>
      <c r="L623" s="2"/>
      <c r="M623" s="2"/>
    </row>
    <row r="624" spans="3:13" x14ac:dyDescent="0.3">
      <c r="C624" s="4"/>
      <c r="D624" s="4"/>
      <c r="E624" s="4"/>
      <c r="F624" s="4"/>
      <c r="G624" s="2"/>
      <c r="H624" s="5"/>
      <c r="I624" s="5"/>
      <c r="J624" s="5"/>
      <c r="K624" s="5"/>
      <c r="L624" s="2"/>
      <c r="M624" s="2"/>
    </row>
    <row r="625" spans="3:13" x14ac:dyDescent="0.3">
      <c r="C625" s="4"/>
      <c r="D625" s="4"/>
      <c r="E625" s="4"/>
      <c r="F625" s="4"/>
      <c r="G625" s="2"/>
      <c r="H625" s="5"/>
      <c r="I625" s="5"/>
      <c r="J625" s="5"/>
      <c r="K625" s="5"/>
      <c r="L625" s="2"/>
      <c r="M625" s="2"/>
    </row>
    <row r="626" spans="3:13" x14ac:dyDescent="0.3">
      <c r="C626" s="4"/>
      <c r="D626" s="4"/>
      <c r="E626" s="4"/>
      <c r="F626" s="4"/>
      <c r="G626" s="2"/>
      <c r="H626" s="5"/>
      <c r="I626" s="5"/>
      <c r="J626" s="5"/>
      <c r="K626" s="5"/>
      <c r="L626" s="2"/>
      <c r="M626" s="2"/>
    </row>
    <row r="627" spans="3:13" x14ac:dyDescent="0.3">
      <c r="C627" s="4"/>
      <c r="D627" s="4"/>
      <c r="E627" s="4"/>
      <c r="F627" s="4"/>
      <c r="G627" s="2"/>
      <c r="H627" s="5"/>
      <c r="I627" s="5"/>
      <c r="J627" s="5"/>
      <c r="K627" s="5"/>
      <c r="L627" s="2"/>
      <c r="M627" s="2"/>
    </row>
    <row r="628" spans="3:13" x14ac:dyDescent="0.3">
      <c r="C628" s="4"/>
      <c r="D628" s="4"/>
      <c r="E628" s="4"/>
      <c r="F628" s="4"/>
      <c r="G628" s="2"/>
      <c r="H628" s="5"/>
      <c r="I628" s="5"/>
      <c r="J628" s="5"/>
      <c r="K628" s="5"/>
      <c r="L628" s="2"/>
      <c r="M628" s="2"/>
    </row>
    <row r="629" spans="3:13" x14ac:dyDescent="0.3">
      <c r="C629" s="4"/>
      <c r="D629" s="4"/>
      <c r="E629" s="4"/>
      <c r="F629" s="4"/>
      <c r="G629" s="2"/>
      <c r="H629" s="5"/>
      <c r="I629" s="5"/>
      <c r="J629" s="5"/>
      <c r="K629" s="5"/>
      <c r="L629" s="2"/>
      <c r="M629" s="2"/>
    </row>
    <row r="630" spans="3:13" x14ac:dyDescent="0.3">
      <c r="C630" s="4"/>
      <c r="D630" s="4"/>
      <c r="E630" s="4"/>
      <c r="F630" s="4"/>
      <c r="G630" s="2"/>
      <c r="H630" s="5"/>
      <c r="I630" s="5"/>
      <c r="J630" s="5"/>
      <c r="K630" s="5"/>
      <c r="L630" s="2"/>
      <c r="M630" s="2"/>
    </row>
    <row r="631" spans="3:13" x14ac:dyDescent="0.3">
      <c r="C631" s="4"/>
      <c r="D631" s="4"/>
      <c r="E631" s="4"/>
      <c r="F631" s="4"/>
      <c r="G631" s="2"/>
      <c r="H631" s="5"/>
      <c r="I631" s="5"/>
      <c r="J631" s="5"/>
      <c r="K631" s="5"/>
      <c r="L631" s="2"/>
      <c r="M631" s="2"/>
    </row>
    <row r="632" spans="3:13" x14ac:dyDescent="0.3">
      <c r="C632" s="4"/>
      <c r="D632" s="4"/>
      <c r="E632" s="4"/>
      <c r="F632" s="4"/>
      <c r="G632" s="2"/>
      <c r="H632" s="5"/>
      <c r="I632" s="5"/>
      <c r="J632" s="5"/>
      <c r="K632" s="5"/>
      <c r="L632" s="2"/>
      <c r="M632" s="2"/>
    </row>
    <row r="633" spans="3:13" x14ac:dyDescent="0.3">
      <c r="C633" s="4"/>
      <c r="D633" s="4"/>
      <c r="E633" s="4"/>
      <c r="F633" s="4"/>
      <c r="G633" s="2"/>
      <c r="H633" s="5"/>
      <c r="I633" s="5"/>
      <c r="J633" s="5"/>
      <c r="K633" s="5"/>
      <c r="L633" s="2"/>
      <c r="M633" s="2"/>
    </row>
    <row r="634" spans="3:13" x14ac:dyDescent="0.3">
      <c r="C634" s="4"/>
      <c r="D634" s="4"/>
      <c r="E634" s="4"/>
      <c r="F634" s="4"/>
      <c r="G634" s="2"/>
      <c r="H634" s="5"/>
      <c r="I634" s="5"/>
      <c r="J634" s="5"/>
      <c r="K634" s="5"/>
      <c r="L634" s="2"/>
      <c r="M634" s="2"/>
    </row>
    <row r="635" spans="3:13" x14ac:dyDescent="0.3">
      <c r="C635" s="4"/>
      <c r="D635" s="4"/>
      <c r="E635" s="4"/>
      <c r="F635" s="4"/>
      <c r="G635" s="2"/>
      <c r="H635" s="5"/>
      <c r="I635" s="5"/>
      <c r="J635" s="5"/>
      <c r="K635" s="5"/>
      <c r="L635" s="2"/>
      <c r="M635" s="2"/>
    </row>
    <row r="636" spans="3:13" x14ac:dyDescent="0.3">
      <c r="C636" s="4"/>
      <c r="D636" s="4"/>
      <c r="E636" s="4"/>
      <c r="F636" s="4"/>
      <c r="G636" s="2"/>
      <c r="H636" s="5"/>
      <c r="I636" s="5"/>
      <c r="J636" s="5"/>
      <c r="K636" s="5"/>
      <c r="L636" s="2"/>
      <c r="M636" s="2"/>
    </row>
    <row r="637" spans="3:13" x14ac:dyDescent="0.3">
      <c r="C637" s="4"/>
      <c r="D637" s="4"/>
      <c r="E637" s="4"/>
      <c r="F637" s="4"/>
      <c r="G637" s="2"/>
      <c r="H637" s="5"/>
      <c r="I637" s="5"/>
      <c r="J637" s="5"/>
      <c r="K637" s="5"/>
      <c r="L637" s="2"/>
      <c r="M637" s="2"/>
    </row>
    <row r="638" spans="3:13" x14ac:dyDescent="0.3">
      <c r="C638" s="4"/>
      <c r="D638" s="4"/>
      <c r="E638" s="4"/>
      <c r="F638" s="4"/>
      <c r="G638" s="2"/>
      <c r="H638" s="5"/>
      <c r="I638" s="5"/>
      <c r="J638" s="5"/>
      <c r="K638" s="5"/>
      <c r="L638" s="2"/>
      <c r="M638" s="2"/>
    </row>
    <row r="639" spans="3:13" x14ac:dyDescent="0.3">
      <c r="C639" s="4"/>
      <c r="D639" s="4"/>
      <c r="E639" s="4"/>
      <c r="F639" s="4"/>
      <c r="G639" s="2"/>
      <c r="H639" s="5"/>
      <c r="I639" s="5"/>
      <c r="J639" s="5"/>
      <c r="K639" s="5"/>
      <c r="L639" s="2"/>
      <c r="M639" s="2"/>
    </row>
    <row r="640" spans="3:13" x14ac:dyDescent="0.3">
      <c r="C640" s="4"/>
      <c r="D640" s="4"/>
      <c r="E640" s="4"/>
      <c r="F640" s="4"/>
      <c r="G640" s="2"/>
      <c r="H640" s="5"/>
      <c r="I640" s="5"/>
      <c r="J640" s="5"/>
      <c r="K640" s="5"/>
      <c r="L640" s="2"/>
      <c r="M640" s="2"/>
    </row>
    <row r="641" spans="3:13" x14ac:dyDescent="0.3">
      <c r="C641" s="4"/>
      <c r="D641" s="4"/>
      <c r="E641" s="4"/>
      <c r="F641" s="4"/>
      <c r="G641" s="2"/>
      <c r="H641" s="5"/>
      <c r="I641" s="5"/>
      <c r="J641" s="5"/>
      <c r="K641" s="5"/>
      <c r="L641" s="2"/>
      <c r="M641" s="2"/>
    </row>
    <row r="642" spans="3:13" x14ac:dyDescent="0.3">
      <c r="C642" s="4"/>
      <c r="D642" s="4"/>
      <c r="E642" s="4"/>
      <c r="F642" s="4"/>
      <c r="G642" s="2"/>
      <c r="H642" s="5"/>
      <c r="I642" s="5"/>
      <c r="J642" s="5"/>
      <c r="K642" s="5"/>
      <c r="L642" s="2"/>
      <c r="M642" s="2"/>
    </row>
    <row r="643" spans="3:13" x14ac:dyDescent="0.3">
      <c r="C643" s="4"/>
      <c r="D643" s="4"/>
      <c r="E643" s="4"/>
      <c r="F643" s="4"/>
      <c r="G643" s="2"/>
      <c r="H643" s="5"/>
      <c r="I643" s="5"/>
      <c r="J643" s="5"/>
      <c r="K643" s="5"/>
      <c r="L643" s="2"/>
      <c r="M643" s="2"/>
    </row>
    <row r="644" spans="3:13" x14ac:dyDescent="0.3">
      <c r="C644" s="4"/>
      <c r="D644" s="4"/>
      <c r="E644" s="4"/>
      <c r="F644" s="4"/>
      <c r="G644" s="2"/>
      <c r="H644" s="5"/>
      <c r="I644" s="5"/>
      <c r="J644" s="5"/>
      <c r="K644" s="5"/>
      <c r="L644" s="2"/>
      <c r="M644" s="2"/>
    </row>
    <row r="645" spans="3:13" x14ac:dyDescent="0.3">
      <c r="C645" s="4"/>
      <c r="D645" s="4"/>
      <c r="E645" s="4"/>
      <c r="F645" s="4"/>
      <c r="G645" s="2"/>
      <c r="H645" s="5"/>
      <c r="I645" s="5"/>
      <c r="J645" s="5"/>
      <c r="K645" s="5"/>
      <c r="L645" s="2"/>
      <c r="M645" s="2"/>
    </row>
    <row r="646" spans="3:13" x14ac:dyDescent="0.3">
      <c r="C646" s="4"/>
      <c r="D646" s="4"/>
      <c r="E646" s="4"/>
      <c r="F646" s="4"/>
      <c r="G646" s="2"/>
      <c r="H646" s="5"/>
      <c r="I646" s="5"/>
      <c r="J646" s="5"/>
      <c r="K646" s="5"/>
      <c r="L646" s="2"/>
      <c r="M646" s="2"/>
    </row>
    <row r="647" spans="3:13" x14ac:dyDescent="0.3">
      <c r="C647" s="4"/>
      <c r="D647" s="4"/>
      <c r="E647" s="4"/>
      <c r="F647" s="4"/>
      <c r="G647" s="2"/>
      <c r="H647" s="5"/>
      <c r="I647" s="5"/>
      <c r="J647" s="5"/>
      <c r="K647" s="5"/>
      <c r="L647" s="2"/>
      <c r="M647" s="2"/>
    </row>
    <row r="648" spans="3:13" x14ac:dyDescent="0.3">
      <c r="C648" s="4"/>
      <c r="D648" s="4"/>
      <c r="E648" s="4"/>
      <c r="F648" s="4"/>
      <c r="G648" s="2"/>
      <c r="H648" s="5"/>
      <c r="I648" s="5"/>
      <c r="J648" s="5"/>
      <c r="K648" s="5"/>
      <c r="L648" s="2"/>
      <c r="M648" s="2"/>
    </row>
    <row r="649" spans="3:13" x14ac:dyDescent="0.3">
      <c r="C649" s="4"/>
      <c r="D649" s="4"/>
      <c r="E649" s="4"/>
      <c r="F649" s="4"/>
      <c r="G649" s="2"/>
      <c r="H649" s="5"/>
      <c r="I649" s="5"/>
      <c r="J649" s="5"/>
      <c r="K649" s="5"/>
      <c r="L649" s="2"/>
      <c r="M649" s="2"/>
    </row>
    <row r="650" spans="3:13" x14ac:dyDescent="0.3">
      <c r="C650" s="4"/>
      <c r="D650" s="4"/>
      <c r="E650" s="4"/>
      <c r="F650" s="4"/>
      <c r="G650" s="2"/>
      <c r="H650" s="5"/>
      <c r="I650" s="5"/>
      <c r="J650" s="5"/>
      <c r="K650" s="5"/>
      <c r="L650" s="2"/>
      <c r="M650" s="2"/>
    </row>
    <row r="651" spans="3:13" x14ac:dyDescent="0.3">
      <c r="C651" s="4"/>
      <c r="D651" s="4"/>
      <c r="E651" s="4"/>
      <c r="F651" s="4"/>
      <c r="G651" s="2"/>
      <c r="H651" s="5"/>
      <c r="I651" s="5"/>
      <c r="J651" s="5"/>
      <c r="K651" s="5"/>
      <c r="L651" s="2"/>
      <c r="M651" s="2"/>
    </row>
    <row r="652" spans="3:13" x14ac:dyDescent="0.3">
      <c r="C652" s="4"/>
      <c r="D652" s="4"/>
      <c r="E652" s="4"/>
      <c r="F652" s="4"/>
      <c r="G652" s="2"/>
      <c r="H652" s="5"/>
      <c r="I652" s="5"/>
      <c r="J652" s="5"/>
      <c r="K652" s="5"/>
      <c r="L652" s="2"/>
      <c r="M652" s="2"/>
    </row>
    <row r="653" spans="3:13" x14ac:dyDescent="0.3">
      <c r="C653" s="4"/>
      <c r="D653" s="4"/>
      <c r="E653" s="4"/>
      <c r="F653" s="4"/>
      <c r="G653" s="2"/>
      <c r="H653" s="5"/>
      <c r="I653" s="5"/>
      <c r="J653" s="5"/>
      <c r="K653" s="5"/>
      <c r="L653" s="2"/>
      <c r="M653" s="2"/>
    </row>
    <row r="654" spans="3:13" x14ac:dyDescent="0.3">
      <c r="C654" s="4"/>
      <c r="D654" s="4"/>
      <c r="E654" s="4"/>
      <c r="F654" s="4"/>
      <c r="G654" s="2"/>
      <c r="H654" s="5"/>
      <c r="I654" s="5"/>
      <c r="J654" s="5"/>
      <c r="K654" s="5"/>
      <c r="L654" s="2"/>
      <c r="M654" s="2"/>
    </row>
    <row r="655" spans="3:13" x14ac:dyDescent="0.3">
      <c r="C655" s="4"/>
      <c r="D655" s="4"/>
      <c r="E655" s="4"/>
      <c r="F655" s="4"/>
      <c r="G655" s="2"/>
      <c r="H655" s="5"/>
      <c r="I655" s="5"/>
      <c r="J655" s="5"/>
      <c r="K655" s="5"/>
      <c r="L655" s="2"/>
      <c r="M655" s="2"/>
    </row>
    <row r="656" spans="3:13" x14ac:dyDescent="0.3">
      <c r="C656" s="4"/>
      <c r="D656" s="4"/>
      <c r="E656" s="4"/>
      <c r="F656" s="4"/>
      <c r="G656" s="2"/>
      <c r="H656" s="5"/>
      <c r="I656" s="5"/>
      <c r="J656" s="5"/>
      <c r="K656" s="5"/>
      <c r="L656" s="2"/>
      <c r="M656" s="2"/>
    </row>
    <row r="657" spans="3:13" x14ac:dyDescent="0.3">
      <c r="C657" s="4"/>
      <c r="D657" s="4"/>
      <c r="E657" s="4"/>
      <c r="F657" s="4"/>
      <c r="G657" s="2"/>
      <c r="H657" s="5"/>
      <c r="I657" s="5"/>
      <c r="J657" s="5"/>
      <c r="K657" s="5"/>
      <c r="L657" s="2"/>
      <c r="M657" s="2"/>
    </row>
    <row r="658" spans="3:13" x14ac:dyDescent="0.3">
      <c r="C658" s="4"/>
      <c r="D658" s="4"/>
      <c r="E658" s="4"/>
      <c r="F658" s="4"/>
      <c r="G658" s="2"/>
      <c r="H658" s="5"/>
      <c r="I658" s="5"/>
      <c r="J658" s="5"/>
      <c r="K658" s="5"/>
      <c r="L658" s="2"/>
      <c r="M658" s="2"/>
    </row>
    <row r="659" spans="3:13" x14ac:dyDescent="0.3">
      <c r="C659" s="4"/>
      <c r="D659" s="4"/>
      <c r="E659" s="4"/>
      <c r="F659" s="4"/>
      <c r="G659" s="2"/>
      <c r="H659" s="5"/>
      <c r="I659" s="5"/>
      <c r="J659" s="5"/>
      <c r="K659" s="5"/>
      <c r="L659" s="2"/>
      <c r="M659" s="2"/>
    </row>
    <row r="660" spans="3:13" x14ac:dyDescent="0.3">
      <c r="C660" s="4"/>
      <c r="D660" s="4"/>
      <c r="E660" s="4"/>
      <c r="F660" s="4"/>
      <c r="G660" s="2"/>
      <c r="H660" s="5"/>
      <c r="I660" s="5"/>
      <c r="J660" s="5"/>
      <c r="K660" s="5"/>
      <c r="L660" s="2"/>
      <c r="M660" s="2"/>
    </row>
    <row r="661" spans="3:13" x14ac:dyDescent="0.3">
      <c r="C661" s="4"/>
      <c r="D661" s="4"/>
      <c r="E661" s="4"/>
      <c r="F661" s="4"/>
      <c r="G661" s="2"/>
      <c r="H661" s="5"/>
      <c r="I661" s="5"/>
      <c r="J661" s="5"/>
      <c r="K661" s="5"/>
      <c r="L661" s="2"/>
      <c r="M661" s="2"/>
    </row>
    <row r="662" spans="3:13" x14ac:dyDescent="0.3">
      <c r="C662" s="4"/>
      <c r="D662" s="4"/>
      <c r="E662" s="4"/>
      <c r="F662" s="4"/>
      <c r="G662" s="2"/>
      <c r="H662" s="5"/>
      <c r="I662" s="5"/>
      <c r="J662" s="5"/>
      <c r="K662" s="5"/>
      <c r="L662" s="2"/>
      <c r="M662" s="2"/>
    </row>
    <row r="663" spans="3:13" x14ac:dyDescent="0.3">
      <c r="C663" s="4"/>
      <c r="D663" s="4"/>
      <c r="E663" s="4"/>
      <c r="F663" s="4"/>
      <c r="G663" s="2"/>
      <c r="H663" s="5"/>
      <c r="I663" s="5"/>
      <c r="J663" s="5"/>
      <c r="K663" s="5"/>
      <c r="L663" s="2"/>
      <c r="M663" s="2"/>
    </row>
    <row r="664" spans="3:13" x14ac:dyDescent="0.3">
      <c r="C664" s="4"/>
      <c r="D664" s="4"/>
      <c r="E664" s="4"/>
      <c r="F664" s="4"/>
      <c r="G664" s="2"/>
      <c r="H664" s="5"/>
      <c r="I664" s="5"/>
      <c r="J664" s="5"/>
      <c r="K664" s="5"/>
      <c r="L664" s="2"/>
      <c r="M664" s="2"/>
    </row>
    <row r="665" spans="3:13" x14ac:dyDescent="0.3">
      <c r="C665" s="4"/>
      <c r="D665" s="4"/>
      <c r="E665" s="4"/>
      <c r="F665" s="4"/>
      <c r="G665" s="2"/>
      <c r="H665" s="5"/>
      <c r="I665" s="5"/>
      <c r="J665" s="5"/>
      <c r="K665" s="5"/>
      <c r="L665" s="2"/>
      <c r="M665" s="2"/>
    </row>
    <row r="666" spans="3:13" x14ac:dyDescent="0.3">
      <c r="C666" s="4"/>
      <c r="D666" s="4"/>
      <c r="E666" s="4"/>
      <c r="F666" s="4"/>
      <c r="G666" s="2"/>
      <c r="H666" s="5"/>
      <c r="I666" s="5"/>
      <c r="J666" s="5"/>
      <c r="K666" s="5"/>
      <c r="L666" s="2"/>
      <c r="M666" s="2"/>
    </row>
    <row r="667" spans="3:13" x14ac:dyDescent="0.3">
      <c r="C667" s="4"/>
      <c r="D667" s="4"/>
      <c r="E667" s="4"/>
      <c r="F667" s="4"/>
      <c r="G667" s="2"/>
      <c r="H667" s="5"/>
      <c r="I667" s="5"/>
      <c r="J667" s="5"/>
      <c r="K667" s="5"/>
      <c r="L667" s="2"/>
      <c r="M667" s="2"/>
    </row>
    <row r="668" spans="3:13" x14ac:dyDescent="0.3">
      <c r="C668" s="4"/>
      <c r="D668" s="4"/>
      <c r="E668" s="4"/>
      <c r="F668" s="4"/>
      <c r="G668" s="2"/>
      <c r="H668" s="5"/>
      <c r="I668" s="5"/>
      <c r="J668" s="5"/>
      <c r="K668" s="5"/>
      <c r="L668" s="2"/>
      <c r="M668" s="2"/>
    </row>
    <row r="669" spans="3:13" x14ac:dyDescent="0.3">
      <c r="C669" s="4"/>
      <c r="D669" s="4"/>
      <c r="E669" s="4"/>
      <c r="F669" s="4"/>
      <c r="G669" s="2"/>
      <c r="H669" s="5"/>
      <c r="I669" s="5"/>
      <c r="J669" s="5"/>
      <c r="K669" s="5"/>
      <c r="L669" s="2"/>
      <c r="M669" s="2"/>
    </row>
    <row r="670" spans="3:13" x14ac:dyDescent="0.3">
      <c r="C670" s="4"/>
      <c r="D670" s="4"/>
      <c r="E670" s="4"/>
      <c r="F670" s="4"/>
      <c r="G670" s="2"/>
      <c r="H670" s="5"/>
      <c r="I670" s="5"/>
      <c r="J670" s="5"/>
      <c r="K670" s="5"/>
      <c r="L670" s="2"/>
      <c r="M670" s="2"/>
    </row>
    <row r="671" spans="3:13" x14ac:dyDescent="0.3">
      <c r="C671" s="4"/>
      <c r="D671" s="4"/>
      <c r="E671" s="4"/>
      <c r="F671" s="4"/>
      <c r="G671" s="2"/>
      <c r="H671" s="5"/>
      <c r="I671" s="5"/>
      <c r="J671" s="5"/>
      <c r="K671" s="5"/>
      <c r="L671" s="2"/>
      <c r="M671" s="2"/>
    </row>
    <row r="672" spans="3:13" x14ac:dyDescent="0.3">
      <c r="C672" s="4"/>
      <c r="D672" s="4"/>
      <c r="E672" s="4"/>
      <c r="F672" s="4"/>
      <c r="G672" s="2"/>
      <c r="H672" s="5"/>
      <c r="I672" s="5"/>
      <c r="J672" s="5"/>
      <c r="K672" s="5"/>
      <c r="L672" s="2"/>
      <c r="M672" s="2"/>
    </row>
    <row r="673" spans="3:13" x14ac:dyDescent="0.3">
      <c r="C673" s="4"/>
      <c r="D673" s="4"/>
      <c r="E673" s="4"/>
      <c r="F673" s="4"/>
      <c r="G673" s="2"/>
      <c r="H673" s="5"/>
      <c r="I673" s="5"/>
      <c r="J673" s="5"/>
      <c r="K673" s="5"/>
      <c r="L673" s="2"/>
      <c r="M673" s="2"/>
    </row>
    <row r="674" spans="3:13" x14ac:dyDescent="0.3">
      <c r="C674" s="4"/>
      <c r="D674" s="4"/>
      <c r="E674" s="4"/>
      <c r="F674" s="4"/>
      <c r="G674" s="2"/>
      <c r="H674" s="5"/>
      <c r="I674" s="5"/>
      <c r="J674" s="5"/>
      <c r="K674" s="5"/>
      <c r="L674" s="2"/>
      <c r="M674" s="2"/>
    </row>
    <row r="675" spans="3:13" x14ac:dyDescent="0.3">
      <c r="C675" s="4"/>
      <c r="D675" s="4"/>
      <c r="E675" s="4"/>
      <c r="F675" s="4"/>
      <c r="G675" s="2"/>
      <c r="H675" s="5"/>
      <c r="I675" s="5"/>
      <c r="J675" s="5"/>
      <c r="K675" s="5"/>
      <c r="L675" s="2"/>
      <c r="M675" s="2"/>
    </row>
    <row r="676" spans="3:13" x14ac:dyDescent="0.3">
      <c r="C676" s="4"/>
      <c r="D676" s="4"/>
      <c r="E676" s="4"/>
      <c r="F676" s="4"/>
      <c r="G676" s="2"/>
      <c r="H676" s="5"/>
      <c r="I676" s="5"/>
      <c r="J676" s="5"/>
      <c r="K676" s="5"/>
      <c r="L676" s="2"/>
      <c r="M676" s="2"/>
    </row>
    <row r="677" spans="3:13" x14ac:dyDescent="0.3">
      <c r="C677" s="4"/>
      <c r="D677" s="4"/>
      <c r="E677" s="4"/>
      <c r="F677" s="4"/>
      <c r="G677" s="2"/>
      <c r="H677" s="5"/>
      <c r="I677" s="5"/>
      <c r="J677" s="5"/>
      <c r="K677" s="5"/>
      <c r="L677" s="2"/>
      <c r="M677" s="2"/>
    </row>
    <row r="678" spans="3:13" x14ac:dyDescent="0.3">
      <c r="C678" s="4"/>
      <c r="D678" s="4"/>
      <c r="E678" s="4"/>
      <c r="F678" s="4"/>
      <c r="G678" s="2"/>
      <c r="H678" s="5"/>
      <c r="I678" s="5"/>
      <c r="J678" s="5"/>
      <c r="K678" s="5"/>
      <c r="L678" s="2"/>
      <c r="M678" s="2"/>
    </row>
    <row r="679" spans="3:13" x14ac:dyDescent="0.3">
      <c r="C679" s="4"/>
      <c r="D679" s="4"/>
      <c r="E679" s="4"/>
      <c r="F679" s="4"/>
      <c r="G679" s="2"/>
      <c r="H679" s="5"/>
      <c r="I679" s="5"/>
      <c r="J679" s="5"/>
      <c r="K679" s="5"/>
      <c r="L679" s="2"/>
      <c r="M679" s="2"/>
    </row>
    <row r="680" spans="3:13" x14ac:dyDescent="0.3">
      <c r="C680" s="4"/>
      <c r="D680" s="4"/>
      <c r="E680" s="4"/>
      <c r="F680" s="4"/>
      <c r="G680" s="2"/>
      <c r="H680" s="5"/>
      <c r="I680" s="5"/>
      <c r="J680" s="5"/>
      <c r="K680" s="5"/>
      <c r="L680" s="2"/>
      <c r="M680" s="2"/>
    </row>
    <row r="681" spans="3:13" x14ac:dyDescent="0.3">
      <c r="C681" s="4"/>
      <c r="D681" s="4"/>
      <c r="E681" s="4"/>
      <c r="F681" s="4"/>
      <c r="G681" s="2"/>
      <c r="H681" s="5"/>
      <c r="I681" s="5"/>
      <c r="J681" s="5"/>
      <c r="K681" s="5"/>
      <c r="L681" s="2"/>
      <c r="M681" s="2"/>
    </row>
    <row r="682" spans="3:13" x14ac:dyDescent="0.3">
      <c r="C682" s="4"/>
      <c r="D682" s="4"/>
      <c r="E682" s="4"/>
      <c r="F682" s="4"/>
      <c r="G682" s="2"/>
      <c r="H682" s="5"/>
      <c r="I682" s="5"/>
      <c r="J682" s="5"/>
      <c r="K682" s="5"/>
      <c r="L682" s="2"/>
      <c r="M682" s="2"/>
    </row>
    <row r="683" spans="3:13" x14ac:dyDescent="0.3">
      <c r="C683" s="4"/>
      <c r="D683" s="4"/>
      <c r="E683" s="4"/>
      <c r="F683" s="4"/>
      <c r="G683" s="2"/>
      <c r="H683" s="5"/>
      <c r="I683" s="5"/>
      <c r="J683" s="5"/>
      <c r="K683" s="5"/>
      <c r="L683" s="2"/>
      <c r="M683" s="2"/>
    </row>
    <row r="684" spans="3:13" x14ac:dyDescent="0.3">
      <c r="C684" s="4"/>
      <c r="D684" s="4"/>
      <c r="E684" s="4"/>
      <c r="F684" s="4"/>
      <c r="G684" s="2"/>
      <c r="H684" s="5"/>
      <c r="I684" s="5"/>
      <c r="J684" s="5"/>
      <c r="K684" s="5"/>
      <c r="L684" s="2"/>
      <c r="M684" s="2"/>
    </row>
    <row r="685" spans="3:13" x14ac:dyDescent="0.3">
      <c r="C685" s="4"/>
      <c r="D685" s="4"/>
      <c r="E685" s="4"/>
      <c r="F685" s="4"/>
      <c r="G685" s="2"/>
      <c r="H685" s="5"/>
      <c r="I685" s="5"/>
      <c r="J685" s="5"/>
      <c r="K685" s="5"/>
      <c r="L685" s="2"/>
      <c r="M685" s="2"/>
    </row>
    <row r="686" spans="3:13" x14ac:dyDescent="0.3">
      <c r="C686" s="4"/>
      <c r="D686" s="4"/>
      <c r="E686" s="4"/>
      <c r="F686" s="4"/>
      <c r="G686" s="2"/>
      <c r="H686" s="5"/>
      <c r="I686" s="5"/>
      <c r="J686" s="5"/>
      <c r="K686" s="5"/>
      <c r="L686" s="2"/>
      <c r="M686" s="2"/>
    </row>
    <row r="687" spans="3:13" x14ac:dyDescent="0.3">
      <c r="C687" s="4"/>
      <c r="D687" s="4"/>
      <c r="E687" s="4"/>
      <c r="F687" s="4"/>
      <c r="G687" s="2"/>
      <c r="H687" s="5"/>
      <c r="I687" s="5"/>
      <c r="J687" s="5"/>
      <c r="K687" s="5"/>
      <c r="L687" s="2"/>
      <c r="M687" s="2"/>
    </row>
    <row r="688" spans="3:13" x14ac:dyDescent="0.3">
      <c r="C688" s="4"/>
      <c r="D688" s="4"/>
      <c r="E688" s="4"/>
      <c r="F688" s="4"/>
      <c r="G688" s="2"/>
      <c r="H688" s="5"/>
      <c r="I688" s="5"/>
      <c r="J688" s="5"/>
      <c r="K688" s="5"/>
      <c r="L688" s="2"/>
      <c r="M688" s="2"/>
    </row>
    <row r="689" spans="3:13" x14ac:dyDescent="0.3">
      <c r="C689" s="4"/>
      <c r="D689" s="4"/>
      <c r="E689" s="4"/>
      <c r="F689" s="4"/>
      <c r="G689" s="2"/>
      <c r="H689" s="5"/>
      <c r="I689" s="5"/>
      <c r="J689" s="5"/>
      <c r="K689" s="5"/>
      <c r="L689" s="2"/>
      <c r="M689" s="2"/>
    </row>
    <row r="690" spans="3:13" x14ac:dyDescent="0.3">
      <c r="C690" s="4"/>
      <c r="D690" s="4"/>
      <c r="E690" s="4"/>
      <c r="F690" s="4"/>
      <c r="G690" s="2"/>
      <c r="H690" s="5"/>
      <c r="I690" s="5"/>
      <c r="J690" s="5"/>
      <c r="K690" s="5"/>
      <c r="L690" s="2"/>
      <c r="M690" s="2"/>
    </row>
    <row r="691" spans="3:13" x14ac:dyDescent="0.3">
      <c r="C691" s="4"/>
      <c r="D691" s="4"/>
      <c r="E691" s="4"/>
      <c r="F691" s="4"/>
      <c r="G691" s="2"/>
      <c r="H691" s="5"/>
      <c r="I691" s="5"/>
      <c r="J691" s="5"/>
      <c r="K691" s="5"/>
      <c r="L691" s="2"/>
      <c r="M691" s="2"/>
    </row>
    <row r="692" spans="3:13" x14ac:dyDescent="0.3">
      <c r="C692" s="4"/>
      <c r="D692" s="4"/>
      <c r="E692" s="4"/>
      <c r="F692" s="4"/>
      <c r="G692" s="2"/>
      <c r="H692" s="5"/>
      <c r="I692" s="5"/>
      <c r="J692" s="5"/>
      <c r="K692" s="5"/>
      <c r="L692" s="2"/>
      <c r="M692" s="2"/>
    </row>
    <row r="693" spans="3:13" x14ac:dyDescent="0.3">
      <c r="C693" s="4"/>
      <c r="D693" s="4"/>
      <c r="E693" s="4"/>
      <c r="F693" s="4"/>
      <c r="G693" s="2"/>
      <c r="H693" s="5"/>
      <c r="I693" s="5"/>
      <c r="J693" s="5"/>
      <c r="K693" s="5"/>
      <c r="L693" s="2"/>
      <c r="M693" s="2"/>
    </row>
    <row r="694" spans="3:13" x14ac:dyDescent="0.3">
      <c r="C694" s="4"/>
      <c r="D694" s="4"/>
      <c r="E694" s="4"/>
      <c r="F694" s="4"/>
      <c r="G694" s="2"/>
      <c r="H694" s="5"/>
      <c r="I694" s="5"/>
      <c r="J694" s="5"/>
      <c r="K694" s="5"/>
      <c r="L694" s="2"/>
      <c r="M694" s="2"/>
    </row>
    <row r="695" spans="3:13" x14ac:dyDescent="0.3">
      <c r="C695" s="4"/>
      <c r="D695" s="4"/>
      <c r="E695" s="4"/>
      <c r="F695" s="4"/>
      <c r="G695" s="2"/>
      <c r="H695" s="5"/>
      <c r="I695" s="5"/>
      <c r="J695" s="5"/>
      <c r="K695" s="5"/>
      <c r="L695" s="2"/>
      <c r="M695" s="2"/>
    </row>
    <row r="696" spans="3:13" x14ac:dyDescent="0.3">
      <c r="C696" s="4"/>
      <c r="D696" s="4"/>
      <c r="E696" s="4"/>
      <c r="F696" s="4"/>
      <c r="G696" s="2"/>
      <c r="H696" s="5"/>
      <c r="I696" s="5"/>
      <c r="J696" s="5"/>
      <c r="K696" s="5"/>
      <c r="L696" s="2"/>
      <c r="M696" s="2"/>
    </row>
    <row r="697" spans="3:13" x14ac:dyDescent="0.3">
      <c r="C697" s="4"/>
      <c r="D697" s="4"/>
      <c r="E697" s="4"/>
      <c r="F697" s="4"/>
      <c r="G697" s="2"/>
      <c r="H697" s="5"/>
      <c r="I697" s="5"/>
      <c r="J697" s="5"/>
      <c r="K697" s="5"/>
      <c r="L697" s="2"/>
      <c r="M697" s="2"/>
    </row>
    <row r="698" spans="3:13" x14ac:dyDescent="0.3">
      <c r="C698" s="4"/>
      <c r="D698" s="4"/>
      <c r="E698" s="4"/>
      <c r="F698" s="4"/>
      <c r="G698" s="2"/>
      <c r="H698" s="5"/>
      <c r="I698" s="5"/>
      <c r="J698" s="5"/>
      <c r="K698" s="5"/>
      <c r="L698" s="2"/>
      <c r="M698" s="2"/>
    </row>
    <row r="699" spans="3:13" x14ac:dyDescent="0.3">
      <c r="C699" s="4"/>
      <c r="D699" s="4"/>
      <c r="E699" s="4"/>
      <c r="F699" s="4"/>
      <c r="G699" s="2"/>
      <c r="H699" s="5"/>
      <c r="I699" s="5"/>
      <c r="J699" s="5"/>
      <c r="K699" s="5"/>
      <c r="L699" s="2"/>
      <c r="M699" s="2"/>
    </row>
    <row r="700" spans="3:13" x14ac:dyDescent="0.3">
      <c r="C700" s="4"/>
      <c r="D700" s="4"/>
      <c r="E700" s="4"/>
      <c r="F700" s="4"/>
      <c r="G700" s="2"/>
      <c r="H700" s="5"/>
      <c r="I700" s="5"/>
      <c r="J700" s="5"/>
      <c r="K700" s="5"/>
      <c r="L700" s="2"/>
      <c r="M700" s="2"/>
    </row>
    <row r="701" spans="3:13" x14ac:dyDescent="0.3">
      <c r="C701" s="4"/>
      <c r="D701" s="4"/>
      <c r="E701" s="4"/>
      <c r="F701" s="4"/>
      <c r="G701" s="2"/>
      <c r="H701" s="5"/>
      <c r="I701" s="5"/>
      <c r="J701" s="5"/>
      <c r="K701" s="5"/>
      <c r="L701" s="2"/>
      <c r="M701" s="2"/>
    </row>
    <row r="702" spans="3:13" x14ac:dyDescent="0.3">
      <c r="C702" s="4"/>
      <c r="D702" s="4"/>
      <c r="E702" s="4"/>
      <c r="F702" s="4"/>
      <c r="G702" s="2"/>
      <c r="H702" s="5"/>
      <c r="I702" s="5"/>
      <c r="J702" s="5"/>
      <c r="K702" s="5"/>
      <c r="L702" s="2"/>
      <c r="M702" s="2"/>
    </row>
    <row r="703" spans="3:13" x14ac:dyDescent="0.3">
      <c r="C703" s="4"/>
      <c r="D703" s="4"/>
      <c r="E703" s="4"/>
      <c r="F703" s="4"/>
      <c r="G703" s="2"/>
      <c r="H703" s="5"/>
      <c r="I703" s="5"/>
      <c r="J703" s="5"/>
      <c r="K703" s="5"/>
      <c r="L703" s="2"/>
      <c r="M703" s="2"/>
    </row>
    <row r="704" spans="3:13" x14ac:dyDescent="0.3">
      <c r="C704" s="4"/>
      <c r="D704" s="4"/>
      <c r="E704" s="4"/>
      <c r="F704" s="4"/>
      <c r="G704" s="2"/>
      <c r="H704" s="5"/>
      <c r="I704" s="5"/>
      <c r="J704" s="5"/>
      <c r="K704" s="5"/>
      <c r="L704" s="2"/>
      <c r="M704" s="2"/>
    </row>
    <row r="705" spans="3:13" x14ac:dyDescent="0.3">
      <c r="C705" s="4"/>
      <c r="D705" s="4"/>
      <c r="E705" s="4"/>
      <c r="F705" s="4"/>
      <c r="G705" s="2"/>
      <c r="H705" s="5"/>
      <c r="I705" s="5"/>
      <c r="J705" s="5"/>
      <c r="K705" s="5"/>
      <c r="L705" s="2"/>
      <c r="M705" s="2"/>
    </row>
  </sheetData>
  <mergeCells count="4">
    <mergeCell ref="C2:D2"/>
    <mergeCell ref="E2:F2"/>
    <mergeCell ref="P6:P8"/>
    <mergeCell ref="P9:P11"/>
  </mergeCells>
  <conditionalFormatting sqref="D1:D26 D706:D1048576">
    <cfRule type="top10" dxfId="3" priority="3" rank="10"/>
  </conditionalFormatting>
  <conditionalFormatting sqref="F1:F26 F706:F1048576">
    <cfRule type="top10" dxfId="2" priority="4" rank="10"/>
  </conditionalFormatting>
  <conditionalFormatting sqref="D27:D705">
    <cfRule type="top10" dxfId="1" priority="1" rank="10"/>
  </conditionalFormatting>
  <conditionalFormatting sqref="F27:F705">
    <cfRule type="top10" dxfId="0" priority="2" rank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Los Encuentros Structure Volume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Chase</dc:creator>
  <cp:lastModifiedBy>Kyle Shaw</cp:lastModifiedBy>
  <dcterms:created xsi:type="dcterms:W3CDTF">2018-12-14T12:49:31Z</dcterms:created>
  <dcterms:modified xsi:type="dcterms:W3CDTF">2023-06-24T16:36:42Z</dcterms:modified>
</cp:coreProperties>
</file>